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<sst xmlns="http://schemas.openxmlformats.org/spreadsheetml/2006/main" count="676" uniqueCount="437">
  <si>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</si>
  <si>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</si>
  <si>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</si>
  <si>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</si>
  <si>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</si>
  <si>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</si>
  <si>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</si>
  <si>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</si>
  <si>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</si>
  <si>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</si>
  <si>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</si>
  <si>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</si>
  <si>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</si>
  <si>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</si>
  <si>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</si>
  <si>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</si>
  <si>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</si>
  <si>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</si>
  <si>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</si>
  <si>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</si>
  <si>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</si>
  <si>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</si>
  <si>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</si>
  <si>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</si>
  <si>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</si>
  <si>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</si>
  <si>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</si>
  <si>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</si>
  <si>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</si>
  <si>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</si>
  <si>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</si>
  <si>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</si>
  <si>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</si>
  <si>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</si>
  <si>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</si>
  <si>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</si>
  <si>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</si>
  <si>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</si>
  <si>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</si>
  <si>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</si>
  <si>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</si>
  <si>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</si>
  <si>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</si>
  <si>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</si>
  <si>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</si>
  <si>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</si>
  <si>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</si>
  <si>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</si>
  <si>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</si>
  <si>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</si>
  <si>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</si>
  <si>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</si>
  <si>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</si>
  <si>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</si>
  <si>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</si>
  <si>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</si>
  <si>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</si>
  <si>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</si>
  <si>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</si>
  <si>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</si>
  <si>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</si>
  <si>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</si>
  <si>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</si>
  <si>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</si>
  <si>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</si>
  <si>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</si>
  <si>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</si>
  <si>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</si>
  <si>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</si>
  <si>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</si>
  <si>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</si>
  <si>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</si>
  <si>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</si>
  <si>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</si>
  <si>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</si>
  <si>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</si>
  <si>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</si>
  <si>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</si>
  <si>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</si>
  <si>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</si>
  <si>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</si>
  <si>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</si>
  <si>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</si>
  <si>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</si>
  <si>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</si>
  <si>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</si>
  <si>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</si>
  <si>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</si>
  <si>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</si>
  <si>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</si>
  <si>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</si>
  <si>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</si>
  <si>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</si>
  <si>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</si>
  <si>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</si>
  <si>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</si>
  <si>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</si>
  <si>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</si>
  <si>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</si>
  <si>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</si>
  <si>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</si>
  <si>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</si>
  <si>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</si>
  <si>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</si>
  <si>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</si>
  <si>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</si>
  <si>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</si>
  <si>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</si>
  <si>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</si>
  <si>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</si>
  <si>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</si>
  <si>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</si>
  <si>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</si>
  <si>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</si>
  <si>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</si>
  <si>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</si>
  <si>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</si>
  <si>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</si>
  <si>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Budd Lake CDP, Morris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</si>
  <si>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</si>
  <si>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</si>
  <si>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</si>
  <si>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</si>
  <si>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</si>
  <si>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</si>
  <si>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</si>
  <si>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</si>
  <si>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</si>
  <si>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</si>
  <si>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</si>
  <si>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</si>
  <si>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</si>
  <si>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</si>
  <si>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</si>
  <si>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</si>
  <si>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</si>
  <si>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</si>
  <si>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</si>
  <si>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</si>
  <si>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</si>
  <si>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</si>
  <si>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</si>
  <si>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</si>
  <si>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</si>
  <si>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</si>
  <si>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</si>
  <si>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</si>
  <si>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</si>
  <si>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</si>
  <si>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</si>
  <si>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</si>
  <si>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</si>
  <si>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</si>
  <si>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</si>
  <si>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</si>
  <si>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</si>
  <si>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</si>
  <si>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</si>
  <si>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</si>
  <si>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</si>
  <si>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</si>
  <si>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</si>
  <si>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</si>
  <si>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</si>
  <si>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</si>
  <si>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</si>
  <si>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</si>
  <si>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</si>
  <si>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</si>
  <si>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</si>
  <si>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</si>
  <si>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</si>
  <si>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</si>
  <si>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</si>
  <si>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</si>
  <si>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</si>
  <si>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</si>
  <si>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</si>
  <si>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</si>
  <si>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</si>
  <si>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</si>
  <si>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</si>
  <si>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</si>
  <si>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</si>
  <si>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</si>
  <si>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</si>
  <si>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</si>
  <si>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</si>
  <si>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</si>
  <si>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</si>
  <si>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</si>
  <si>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</si>
  <si>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</si>
  <si>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</si>
  <si>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</si>
  <si>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</si>
  <si>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</si>
  <si>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</si>
  <si>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</si>
  <si>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</si>
  <si>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</si>
  <si>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</si>
  <si>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</si>
  <si>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</si>
  <si>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</si>
  <si>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</si>
  <si>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</si>
  <si>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</si>
  <si>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</si>
  <si>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</si>
  <si>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</si>
  <si>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</si>
  <si>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</si>
  <si>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</si>
  <si>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</si>
  <si>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</si>
  <si>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</si>
  <si>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</si>
  <si>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</si>
  <si>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</si>
  <si>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</si>
  <si>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</si>
  <si>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</si>
  <si>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</si>
  <si>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</si>
  <si>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Budd Lake CDP, Morris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</si>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</sst>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8100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8100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4029</v>
      </c>
      <c r="C9" s="151">
        <f>(B9/$B$7)*100</f>
        <v>49.74074074074074</v>
      </c>
      <c r="D9" s="152"/>
      <c r="E9" s="152" t="s">
        <v>124</v>
      </c>
      <c r="F9" s="150">
        <v>536</v>
      </c>
      <c r="G9" s="153">
        <f t="shared" si="0"/>
        <v>6.617283950617284</v>
      </c>
    </row>
    <row r="10" spans="1:7" ht="12.75">
      <c r="A10" s="149" t="s">
        <v>125</v>
      </c>
      <c r="B10" s="150">
        <v>4071</v>
      </c>
      <c r="C10" s="151">
        <f>(B10/$B$7)*100</f>
        <v>50.25925925925926</v>
      </c>
      <c r="D10" s="152"/>
      <c r="E10" s="152" t="s">
        <v>126</v>
      </c>
      <c r="F10" s="150">
        <v>47</v>
      </c>
      <c r="G10" s="153">
        <f t="shared" si="0"/>
        <v>0.5802469135802469</v>
      </c>
    </row>
    <row r="11" spans="1:7" ht="12.75">
      <c r="A11" s="149"/>
      <c r="B11" s="150"/>
      <c r="C11" s="151"/>
      <c r="D11" s="152"/>
      <c r="E11" s="152" t="s">
        <v>127</v>
      </c>
      <c r="F11" s="150">
        <v>184</v>
      </c>
      <c r="G11" s="153">
        <f t="shared" si="0"/>
        <v>2.271604938271605</v>
      </c>
    </row>
    <row r="12" spans="1:7" ht="12.75">
      <c r="A12" s="149" t="s">
        <v>128</v>
      </c>
      <c r="B12" s="150">
        <v>709</v>
      </c>
      <c r="C12" s="151">
        <f aca="true" t="shared" si="1" ref="C12:C24">B12*100/B$7</f>
        <v>8.753086419753087</v>
      </c>
      <c r="D12" s="152"/>
      <c r="E12" s="152" t="s">
        <v>129</v>
      </c>
      <c r="F12" s="150">
        <v>34</v>
      </c>
      <c r="G12" s="153">
        <f t="shared" si="0"/>
        <v>0.41975308641975306</v>
      </c>
    </row>
    <row r="13" spans="1:7" ht="12.75">
      <c r="A13" s="149" t="s">
        <v>130</v>
      </c>
      <c r="B13" s="150">
        <v>632</v>
      </c>
      <c r="C13" s="151">
        <f t="shared" si="1"/>
        <v>7.802469135802469</v>
      </c>
      <c r="D13" s="152"/>
      <c r="E13" s="152" t="s">
        <v>131</v>
      </c>
      <c r="F13" s="150">
        <v>271</v>
      </c>
      <c r="G13" s="153">
        <f t="shared" si="0"/>
        <v>3.345679012345679</v>
      </c>
    </row>
    <row r="14" spans="1:7" ht="12.75">
      <c r="A14" s="149" t="s">
        <v>132</v>
      </c>
      <c r="B14" s="150">
        <v>676</v>
      </c>
      <c r="C14" s="151">
        <f t="shared" si="1"/>
        <v>8.345679012345679</v>
      </c>
      <c r="D14" s="152"/>
      <c r="E14" s="152" t="s">
        <v>133</v>
      </c>
      <c r="F14" s="150">
        <v>7564</v>
      </c>
      <c r="G14" s="153">
        <f t="shared" si="0"/>
        <v>93.38271604938272</v>
      </c>
    </row>
    <row r="15" spans="1:7" ht="12.75">
      <c r="A15" s="149" t="s">
        <v>134</v>
      </c>
      <c r="B15" s="150">
        <v>475</v>
      </c>
      <c r="C15" s="151">
        <f t="shared" si="1"/>
        <v>5.864197530864198</v>
      </c>
      <c r="D15" s="152"/>
      <c r="E15" s="152" t="s">
        <v>135</v>
      </c>
      <c r="F15" s="150">
        <v>6680</v>
      </c>
      <c r="G15" s="153">
        <f t="shared" si="0"/>
        <v>82.46913580246914</v>
      </c>
    </row>
    <row r="16" spans="1:7" ht="12.75">
      <c r="A16" s="149" t="s">
        <v>136</v>
      </c>
      <c r="B16" s="150">
        <v>388</v>
      </c>
      <c r="C16" s="151">
        <f t="shared" si="1"/>
        <v>4.790123456790123</v>
      </c>
      <c r="D16" s="152"/>
      <c r="E16" s="152"/>
      <c r="F16" s="145"/>
      <c r="G16" s="146"/>
    </row>
    <row r="17" spans="1:7" ht="12.75">
      <c r="A17" s="149" t="s">
        <v>137</v>
      </c>
      <c r="B17" s="150">
        <v>1413</v>
      </c>
      <c r="C17" s="151">
        <f t="shared" si="1"/>
        <v>17.444444444444443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1625</v>
      </c>
      <c r="C18" s="151">
        <f t="shared" si="1"/>
        <v>20.061728395061728</v>
      </c>
      <c r="D18" s="152"/>
      <c r="E18" s="143" t="s">
        <v>140</v>
      </c>
      <c r="F18" s="141">
        <v>8100</v>
      </c>
      <c r="G18" s="148">
        <v>100</v>
      </c>
    </row>
    <row r="19" spans="1:7" ht="12.75">
      <c r="A19" s="149" t="s">
        <v>141</v>
      </c>
      <c r="B19" s="150">
        <v>1096</v>
      </c>
      <c r="C19" s="151">
        <f t="shared" si="1"/>
        <v>13.530864197530864</v>
      </c>
      <c r="D19" s="152"/>
      <c r="E19" s="152" t="s">
        <v>142</v>
      </c>
      <c r="F19" s="150">
        <v>8073</v>
      </c>
      <c r="G19" s="153">
        <f aca="true" t="shared" si="2" ref="G19:G30">F19*100/F$18</f>
        <v>99.66666666666667</v>
      </c>
    </row>
    <row r="20" spans="1:7" ht="12.75">
      <c r="A20" s="149" t="s">
        <v>143</v>
      </c>
      <c r="B20" s="150">
        <v>397</v>
      </c>
      <c r="C20" s="151">
        <f t="shared" si="1"/>
        <v>4.901234567901234</v>
      </c>
      <c r="D20" s="152"/>
      <c r="E20" s="152" t="s">
        <v>144</v>
      </c>
      <c r="F20" s="150">
        <v>2851</v>
      </c>
      <c r="G20" s="153">
        <f t="shared" si="2"/>
        <v>35.19753086419753</v>
      </c>
    </row>
    <row r="21" spans="1:7" ht="12.75">
      <c r="A21" s="149" t="s">
        <v>145</v>
      </c>
      <c r="B21" s="150">
        <v>222</v>
      </c>
      <c r="C21" s="151">
        <f t="shared" si="1"/>
        <v>2.740740740740741</v>
      </c>
      <c r="D21" s="152"/>
      <c r="E21" s="152" t="s">
        <v>146</v>
      </c>
      <c r="F21" s="150">
        <v>1788</v>
      </c>
      <c r="G21" s="153">
        <f t="shared" si="2"/>
        <v>22.074074074074073</v>
      </c>
    </row>
    <row r="22" spans="1:7" ht="12.75">
      <c r="A22" s="149" t="s">
        <v>147</v>
      </c>
      <c r="B22" s="150">
        <v>291</v>
      </c>
      <c r="C22" s="151">
        <f t="shared" si="1"/>
        <v>3.5925925925925926</v>
      </c>
      <c r="D22" s="152"/>
      <c r="E22" s="152" t="s">
        <v>148</v>
      </c>
      <c r="F22" s="150">
        <v>2771</v>
      </c>
      <c r="G22" s="153">
        <f t="shared" si="2"/>
        <v>34.20987654320987</v>
      </c>
    </row>
    <row r="23" spans="1:7" ht="12.75">
      <c r="A23" s="149" t="s">
        <v>149</v>
      </c>
      <c r="B23" s="150">
        <v>138</v>
      </c>
      <c r="C23" s="151">
        <f t="shared" si="1"/>
        <v>1.7037037037037037</v>
      </c>
      <c r="D23" s="152"/>
      <c r="E23" s="152" t="s">
        <v>150</v>
      </c>
      <c r="F23" s="150">
        <v>2205</v>
      </c>
      <c r="G23" s="153">
        <f t="shared" si="2"/>
        <v>27.22222222222222</v>
      </c>
    </row>
    <row r="24" spans="1:7" ht="12.75">
      <c r="A24" s="149" t="s">
        <v>151</v>
      </c>
      <c r="B24" s="150">
        <v>38</v>
      </c>
      <c r="C24" s="151">
        <f t="shared" si="1"/>
        <v>0.4691358024691358</v>
      </c>
      <c r="D24" s="152"/>
      <c r="E24" s="152" t="s">
        <v>152</v>
      </c>
      <c r="F24" s="150">
        <v>328</v>
      </c>
      <c r="G24" s="153">
        <f t="shared" si="2"/>
        <v>4.049382716049383</v>
      </c>
    </row>
    <row r="25" spans="1:7" ht="12.75">
      <c r="A25" s="149"/>
      <c r="B25" s="145"/>
      <c r="C25" s="154"/>
      <c r="D25" s="152"/>
      <c r="E25" s="152" t="s">
        <v>153</v>
      </c>
      <c r="F25" s="150">
        <v>92</v>
      </c>
      <c r="G25" s="153">
        <f t="shared" si="2"/>
        <v>1.1358024691358024</v>
      </c>
    </row>
    <row r="26" spans="1:7" ht="12.75">
      <c r="A26" s="149" t="s">
        <v>154</v>
      </c>
      <c r="B26" s="155">
        <v>33.6</v>
      </c>
      <c r="C26" s="156" t="s">
        <v>420</v>
      </c>
      <c r="D26" s="152"/>
      <c r="E26" s="157" t="s">
        <v>155</v>
      </c>
      <c r="F26" s="150">
        <v>335</v>
      </c>
      <c r="G26" s="153">
        <f t="shared" si="2"/>
        <v>4.135802469135802</v>
      </c>
    </row>
    <row r="27" spans="1:7" ht="12.75">
      <c r="A27" s="149"/>
      <c r="B27" s="145"/>
      <c r="C27" s="154"/>
      <c r="D27" s="152"/>
      <c r="E27" s="158" t="s">
        <v>156</v>
      </c>
      <c r="F27" s="150">
        <v>177</v>
      </c>
      <c r="G27" s="153">
        <f t="shared" si="2"/>
        <v>2.185185185185185</v>
      </c>
    </row>
    <row r="28" spans="1:7" ht="12.75">
      <c r="A28" s="149" t="s">
        <v>421</v>
      </c>
      <c r="B28" s="150">
        <v>5775</v>
      </c>
      <c r="C28" s="151">
        <f aca="true" t="shared" si="3" ref="C28:C35">B28*100/B$7</f>
        <v>71.29629629629629</v>
      </c>
      <c r="D28" s="152"/>
      <c r="E28" s="152" t="s">
        <v>157</v>
      </c>
      <c r="F28" s="150">
        <v>27</v>
      </c>
      <c r="G28" s="153">
        <f t="shared" si="2"/>
        <v>0.3333333333333333</v>
      </c>
    </row>
    <row r="29" spans="1:7" ht="12.75">
      <c r="A29" s="149" t="s">
        <v>158</v>
      </c>
      <c r="B29" s="150">
        <v>2836</v>
      </c>
      <c r="C29" s="151">
        <f t="shared" si="3"/>
        <v>35.01234567901235</v>
      </c>
      <c r="D29" s="152"/>
      <c r="E29" s="152" t="s">
        <v>159</v>
      </c>
      <c r="F29" s="150">
        <v>21</v>
      </c>
      <c r="G29" s="153">
        <f t="shared" si="2"/>
        <v>0.25925925925925924</v>
      </c>
    </row>
    <row r="30" spans="1:7" ht="12.75">
      <c r="A30" s="149" t="s">
        <v>160</v>
      </c>
      <c r="B30" s="150">
        <v>2939</v>
      </c>
      <c r="C30" s="151">
        <f t="shared" si="3"/>
        <v>36.28395061728395</v>
      </c>
      <c r="D30" s="152"/>
      <c r="E30" s="152" t="s">
        <v>161</v>
      </c>
      <c r="F30" s="150">
        <v>6</v>
      </c>
      <c r="G30" s="153">
        <f t="shared" si="2"/>
        <v>0.07407407407407407</v>
      </c>
    </row>
    <row r="31" spans="1:7" ht="12.75">
      <c r="A31" s="149" t="s">
        <v>162</v>
      </c>
      <c r="B31" s="150">
        <v>5537</v>
      </c>
      <c r="C31" s="151">
        <f t="shared" si="3"/>
        <v>68.35802469135803</v>
      </c>
      <c r="D31" s="152"/>
      <c r="E31" s="152"/>
      <c r="F31" s="145"/>
      <c r="G31" s="146"/>
    </row>
    <row r="32" spans="1:7" ht="12.75">
      <c r="A32" s="149" t="s">
        <v>163</v>
      </c>
      <c r="B32" s="150">
        <v>584</v>
      </c>
      <c r="C32" s="151">
        <f t="shared" si="3"/>
        <v>7.209876543209877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467</v>
      </c>
      <c r="C33" s="151">
        <f t="shared" si="3"/>
        <v>5.765432098765432</v>
      </c>
      <c r="D33" s="152"/>
      <c r="E33" s="143" t="s">
        <v>166</v>
      </c>
      <c r="F33" s="141">
        <v>2851</v>
      </c>
      <c r="G33" s="148">
        <v>100</v>
      </c>
    </row>
    <row r="34" spans="1:7" ht="12.75">
      <c r="A34" s="149" t="s">
        <v>158</v>
      </c>
      <c r="B34" s="150">
        <v>206</v>
      </c>
      <c r="C34" s="151">
        <f t="shared" si="3"/>
        <v>2.54320987654321</v>
      </c>
      <c r="D34" s="152"/>
      <c r="E34" s="152" t="s">
        <v>167</v>
      </c>
      <c r="F34" s="150">
        <v>2171</v>
      </c>
      <c r="G34" s="153">
        <f aca="true" t="shared" si="4" ref="G34:G42">F34*100/F$33</f>
        <v>76.14871974745704</v>
      </c>
    </row>
    <row r="35" spans="1:7" ht="12.75">
      <c r="A35" s="149" t="s">
        <v>160</v>
      </c>
      <c r="B35" s="150">
        <v>261</v>
      </c>
      <c r="C35" s="151">
        <f t="shared" si="3"/>
        <v>3.2222222222222223</v>
      </c>
      <c r="D35" s="152"/>
      <c r="E35" s="152" t="s">
        <v>168</v>
      </c>
      <c r="F35" s="150">
        <v>1247</v>
      </c>
      <c r="G35" s="153">
        <f t="shared" si="4"/>
        <v>43.73903893370747</v>
      </c>
    </row>
    <row r="36" spans="1:7" ht="12.75">
      <c r="A36" s="149"/>
      <c r="B36" s="145"/>
      <c r="C36" s="154"/>
      <c r="D36" s="152"/>
      <c r="E36" s="152" t="s">
        <v>169</v>
      </c>
      <c r="F36" s="150">
        <v>1788</v>
      </c>
      <c r="G36" s="153">
        <f t="shared" si="4"/>
        <v>62.71483689933357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1024</v>
      </c>
      <c r="G37" s="153">
        <f t="shared" si="4"/>
        <v>35.91722202735882</v>
      </c>
    </row>
    <row r="38" spans="1:7" ht="12.75">
      <c r="A38" s="161" t="s">
        <v>171</v>
      </c>
      <c r="B38" s="150">
        <v>7938</v>
      </c>
      <c r="C38" s="151">
        <f aca="true" t="shared" si="5" ref="C38:C56">B38*100/B$7</f>
        <v>98</v>
      </c>
      <c r="D38" s="152"/>
      <c r="E38" s="152" t="s">
        <v>172</v>
      </c>
      <c r="F38" s="150">
        <v>269</v>
      </c>
      <c r="G38" s="153">
        <f t="shared" si="4"/>
        <v>9.43528586460891</v>
      </c>
    </row>
    <row r="39" spans="1:7" ht="12.75">
      <c r="A39" s="149" t="s">
        <v>173</v>
      </c>
      <c r="B39" s="150">
        <v>7056</v>
      </c>
      <c r="C39" s="151">
        <f t="shared" si="5"/>
        <v>87.11111111111111</v>
      </c>
      <c r="D39" s="152"/>
      <c r="E39" s="152" t="s">
        <v>168</v>
      </c>
      <c r="F39" s="150">
        <v>157</v>
      </c>
      <c r="G39" s="153">
        <f t="shared" si="4"/>
        <v>5.506839705366538</v>
      </c>
    </row>
    <row r="40" spans="1:7" ht="12.75">
      <c r="A40" s="149" t="s">
        <v>174</v>
      </c>
      <c r="B40" s="150">
        <v>287</v>
      </c>
      <c r="C40" s="151">
        <f t="shared" si="5"/>
        <v>3.54320987654321</v>
      </c>
      <c r="D40" s="152"/>
      <c r="E40" s="152" t="s">
        <v>175</v>
      </c>
      <c r="F40" s="150">
        <v>680</v>
      </c>
      <c r="G40" s="153">
        <f t="shared" si="4"/>
        <v>23.851280252542967</v>
      </c>
    </row>
    <row r="41" spans="1:7" ht="12.75">
      <c r="A41" s="149" t="s">
        <v>176</v>
      </c>
      <c r="B41" s="150">
        <v>6</v>
      </c>
      <c r="C41" s="151">
        <f t="shared" si="5"/>
        <v>0.07407407407407407</v>
      </c>
      <c r="D41" s="152"/>
      <c r="E41" s="152" t="s">
        <v>177</v>
      </c>
      <c r="F41" s="150">
        <v>524</v>
      </c>
      <c r="G41" s="153">
        <f t="shared" si="4"/>
        <v>18.37951595931252</v>
      </c>
    </row>
    <row r="42" spans="1:7" ht="12.75">
      <c r="A42" s="149" t="s">
        <v>178</v>
      </c>
      <c r="B42" s="150">
        <v>470</v>
      </c>
      <c r="C42" s="151">
        <f t="shared" si="5"/>
        <v>5.802469135802469</v>
      </c>
      <c r="D42" s="152"/>
      <c r="E42" s="152" t="s">
        <v>179</v>
      </c>
      <c r="F42" s="150">
        <v>110</v>
      </c>
      <c r="G42" s="153">
        <f t="shared" si="4"/>
        <v>3.858295334970186</v>
      </c>
    </row>
    <row r="43" spans="1:7" ht="12.75">
      <c r="A43" s="149" t="s">
        <v>180</v>
      </c>
      <c r="B43" s="150">
        <v>210</v>
      </c>
      <c r="C43" s="151">
        <f t="shared" si="5"/>
        <v>2.5925925925925926</v>
      </c>
      <c r="D43" s="152"/>
      <c r="E43" s="152"/>
      <c r="F43" s="145"/>
      <c r="G43" s="146"/>
    </row>
    <row r="44" spans="1:7" ht="12.75">
      <c r="A44" s="149" t="s">
        <v>181</v>
      </c>
      <c r="B44" s="150">
        <v>100</v>
      </c>
      <c r="C44" s="151">
        <f t="shared" si="5"/>
        <v>1.2345679012345678</v>
      </c>
      <c r="D44" s="152"/>
      <c r="E44" s="152" t="s">
        <v>182</v>
      </c>
      <c r="F44" s="150">
        <v>1313</v>
      </c>
      <c r="G44" s="162">
        <f>F44*100/F33</f>
        <v>46.05401613468958</v>
      </c>
    </row>
    <row r="45" spans="1:7" ht="12.75">
      <c r="A45" s="149" t="s">
        <v>183</v>
      </c>
      <c r="B45" s="150">
        <v>57</v>
      </c>
      <c r="C45" s="151">
        <f t="shared" si="5"/>
        <v>0.7037037037037037</v>
      </c>
      <c r="D45" s="152"/>
      <c r="E45" s="152" t="s">
        <v>184</v>
      </c>
      <c r="F45" s="150">
        <v>357</v>
      </c>
      <c r="G45" s="162">
        <f>F45*100/F33</f>
        <v>12.521922132585058</v>
      </c>
    </row>
    <row r="46" spans="1:7" ht="12.75">
      <c r="A46" s="149" t="s">
        <v>185</v>
      </c>
      <c r="B46" s="150">
        <v>4</v>
      </c>
      <c r="C46" s="151">
        <f t="shared" si="5"/>
        <v>0.04938271604938271</v>
      </c>
      <c r="D46" s="152"/>
      <c r="E46" s="152"/>
      <c r="F46" s="145"/>
      <c r="G46" s="146"/>
    </row>
    <row r="47" spans="1:7" ht="12.75">
      <c r="A47" s="149" t="s">
        <v>186</v>
      </c>
      <c r="B47" s="150">
        <v>32</v>
      </c>
      <c r="C47" s="151">
        <f t="shared" si="5"/>
        <v>0.3950617283950617</v>
      </c>
      <c r="D47" s="152"/>
      <c r="E47" s="152" t="s">
        <v>187</v>
      </c>
      <c r="F47" s="163">
        <v>2.83</v>
      </c>
      <c r="G47" s="164" t="s">
        <v>420</v>
      </c>
    </row>
    <row r="48" spans="1:7" ht="12.75">
      <c r="A48" s="149" t="s">
        <v>188</v>
      </c>
      <c r="B48" s="150">
        <v>13</v>
      </c>
      <c r="C48" s="151">
        <f t="shared" si="5"/>
        <v>0.16049382716049382</v>
      </c>
      <c r="D48" s="152"/>
      <c r="E48" s="152" t="s">
        <v>189</v>
      </c>
      <c r="F48" s="163">
        <v>3.25</v>
      </c>
      <c r="G48" s="164" t="s">
        <v>420</v>
      </c>
    </row>
    <row r="49" spans="1:7" ht="14.25">
      <c r="A49" s="149" t="s">
        <v>190</v>
      </c>
      <c r="B49" s="150">
        <v>54</v>
      </c>
      <c r="C49" s="151">
        <f t="shared" si="5"/>
        <v>0.6666666666666666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2994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2851</v>
      </c>
      <c r="G52" s="153">
        <f>F52*100/F$51</f>
        <v>95.22378089512358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143</v>
      </c>
      <c r="G53" s="153">
        <f>F53*100/F$51</f>
        <v>4.77621910487642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25</v>
      </c>
      <c r="G54" s="153">
        <f>F54*100/F$51</f>
        <v>0.8350033400133601</v>
      </c>
    </row>
    <row r="55" spans="1:7" ht="12.75">
      <c r="A55" s="149" t="s">
        <v>201</v>
      </c>
      <c r="B55" s="150">
        <v>119</v>
      </c>
      <c r="C55" s="151">
        <f t="shared" si="5"/>
        <v>1.4691358024691359</v>
      </c>
      <c r="D55" s="152"/>
      <c r="E55" s="152"/>
      <c r="F55" s="145"/>
      <c r="G55" s="146"/>
    </row>
    <row r="56" spans="1:7" ht="12.75">
      <c r="A56" s="149" t="s">
        <v>202</v>
      </c>
      <c r="B56" s="165">
        <v>162</v>
      </c>
      <c r="C56" s="166">
        <f t="shared" si="5"/>
        <v>2</v>
      </c>
      <c r="D56" s="152"/>
      <c r="E56" s="152" t="s">
        <v>203</v>
      </c>
      <c r="F56" s="167">
        <v>1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5.9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7195</v>
      </c>
      <c r="C60" s="166">
        <f>B60*100/B7</f>
        <v>88.82716049382717</v>
      </c>
      <c r="D60" s="152"/>
      <c r="E60" s="143" t="s">
        <v>209</v>
      </c>
      <c r="F60" s="141">
        <v>2851</v>
      </c>
      <c r="G60" s="148">
        <v>100</v>
      </c>
    </row>
    <row r="61" spans="1:7" ht="12.75">
      <c r="A61" s="149" t="s">
        <v>210</v>
      </c>
      <c r="B61" s="165">
        <v>321</v>
      </c>
      <c r="C61" s="166">
        <f>B61*100/B7</f>
        <v>3.962962962962963</v>
      </c>
      <c r="D61" s="152"/>
      <c r="E61" s="152" t="s">
        <v>211</v>
      </c>
      <c r="F61" s="170">
        <v>1926</v>
      </c>
      <c r="G61" s="153">
        <f>F61*100/F$60</f>
        <v>67.55524377411435</v>
      </c>
    </row>
    <row r="62" spans="1:7" ht="12.75">
      <c r="A62" s="149" t="s">
        <v>212</v>
      </c>
      <c r="B62" s="165">
        <v>38</v>
      </c>
      <c r="C62" s="166">
        <f>B62*100/B7</f>
        <v>0.4691358024691358</v>
      </c>
      <c r="D62" s="152"/>
      <c r="E62" s="152" t="s">
        <v>213</v>
      </c>
      <c r="F62" s="170">
        <v>925</v>
      </c>
      <c r="G62" s="153">
        <f>F62*100/F$60</f>
        <v>32.444756225885655</v>
      </c>
    </row>
    <row r="63" spans="1:7" ht="12.75">
      <c r="A63" s="149" t="s">
        <v>214</v>
      </c>
      <c r="B63" s="165">
        <v>514</v>
      </c>
      <c r="C63" s="166">
        <f>B63*100/B7</f>
        <v>6.345679012345679</v>
      </c>
      <c r="D63" s="152"/>
      <c r="E63" s="152"/>
      <c r="F63" s="145"/>
      <c r="G63" s="146"/>
    </row>
    <row r="64" spans="1:7" ht="12.75">
      <c r="A64" s="149" t="s">
        <v>215</v>
      </c>
      <c r="B64" s="165">
        <v>0</v>
      </c>
      <c r="C64" s="166">
        <f>B64*100/B7</f>
        <v>0</v>
      </c>
      <c r="D64" s="152"/>
      <c r="E64" s="152" t="s">
        <v>216</v>
      </c>
      <c r="F64" s="163">
        <v>3.04</v>
      </c>
      <c r="G64" s="164" t="s">
        <v>420</v>
      </c>
    </row>
    <row r="65" spans="1:7" ht="13.5" thickBot="1">
      <c r="A65" s="171" t="s">
        <v>217</v>
      </c>
      <c r="B65" s="172">
        <v>203</v>
      </c>
      <c r="C65" s="173">
        <f>B65*100/B7</f>
        <v>2.506172839506173</v>
      </c>
      <c r="D65" s="174"/>
      <c r="E65" s="174" t="s">
        <v>218</v>
      </c>
      <c r="F65" s="175">
        <v>2.4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8220</v>
      </c>
      <c r="G9" s="33">
        <f>(F9/$F$9)*100</f>
        <v>100</v>
      </c>
    </row>
    <row r="10" spans="1:7" ht="12.75">
      <c r="A10" s="29" t="s">
        <v>428</v>
      </c>
      <c r="B10" s="93">
        <v>2305</v>
      </c>
      <c r="C10" s="33">
        <f aca="true" t="shared" si="0" ref="C10:C15">(B10/$B$10)*100</f>
        <v>100</v>
      </c>
      <c r="E10" s="34" t="s">
        <v>429</v>
      </c>
      <c r="F10" s="97">
        <v>7123</v>
      </c>
      <c r="G10" s="84">
        <f aca="true" t="shared" si="1" ref="G10:G16">(F10/$F$9)*100</f>
        <v>86.65450121654501</v>
      </c>
    </row>
    <row r="11" spans="1:8" ht="12.75">
      <c r="A11" s="36" t="s">
        <v>430</v>
      </c>
      <c r="B11" s="98">
        <v>214</v>
      </c>
      <c r="C11" s="35">
        <f t="shared" si="0"/>
        <v>9.28416485900217</v>
      </c>
      <c r="E11" s="34" t="s">
        <v>431</v>
      </c>
      <c r="F11" s="97">
        <v>7054</v>
      </c>
      <c r="G11" s="84">
        <f t="shared" si="1"/>
        <v>85.81508515815085</v>
      </c>
      <c r="H11" s="15" t="s">
        <v>409</v>
      </c>
    </row>
    <row r="12" spans="1:8" ht="12.75">
      <c r="A12" s="36" t="s">
        <v>432</v>
      </c>
      <c r="B12" s="98">
        <v>95</v>
      </c>
      <c r="C12" s="35">
        <f t="shared" si="0"/>
        <v>4.121475054229935</v>
      </c>
      <c r="E12" s="34" t="s">
        <v>433</v>
      </c>
      <c r="F12" s="97">
        <v>5206</v>
      </c>
      <c r="G12" s="84">
        <f t="shared" si="1"/>
        <v>63.33333333333333</v>
      </c>
      <c r="H12" s="15" t="s">
        <v>409</v>
      </c>
    </row>
    <row r="13" spans="1:7" ht="12.75">
      <c r="A13" s="36" t="s">
        <v>434</v>
      </c>
      <c r="B13" s="98">
        <v>1106</v>
      </c>
      <c r="C13" s="35">
        <f t="shared" si="0"/>
        <v>47.982646420824295</v>
      </c>
      <c r="E13" s="34" t="s">
        <v>435</v>
      </c>
      <c r="F13" s="97">
        <v>1848</v>
      </c>
      <c r="G13" s="84">
        <f t="shared" si="1"/>
        <v>22.48175182481752</v>
      </c>
    </row>
    <row r="14" spans="1:7" ht="12.75">
      <c r="A14" s="36" t="s">
        <v>436</v>
      </c>
      <c r="B14" s="98">
        <v>483</v>
      </c>
      <c r="C14" s="35">
        <f t="shared" si="0"/>
        <v>20.954446854663775</v>
      </c>
      <c r="E14" s="34" t="s">
        <v>325</v>
      </c>
      <c r="F14" s="97">
        <v>69</v>
      </c>
      <c r="G14" s="84">
        <f t="shared" si="1"/>
        <v>0.8394160583941607</v>
      </c>
    </row>
    <row r="15" spans="1:7" ht="12.75">
      <c r="A15" s="36" t="s">
        <v>46</v>
      </c>
      <c r="B15" s="97">
        <v>407</v>
      </c>
      <c r="C15" s="35">
        <f t="shared" si="0"/>
        <v>17.657266811279825</v>
      </c>
      <c r="E15" s="34" t="s">
        <v>0</v>
      </c>
      <c r="F15" s="97">
        <v>1097</v>
      </c>
      <c r="G15" s="84">
        <f t="shared" si="1"/>
        <v>13.345498783454987</v>
      </c>
    </row>
    <row r="16" spans="1:7" ht="12.75">
      <c r="A16" s="36"/>
      <c r="B16" s="93" t="s">
        <v>409</v>
      </c>
      <c r="C16" s="10"/>
      <c r="E16" s="34" t="s">
        <v>1</v>
      </c>
      <c r="F16" s="98">
        <v>638</v>
      </c>
      <c r="G16" s="84">
        <f t="shared" si="1"/>
        <v>7.761557177615572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373</v>
      </c>
      <c r="G17" s="84">
        <f>(F17/$F$9)*100</f>
        <v>4.537712895377129</v>
      </c>
    </row>
    <row r="18" spans="1:7" ht="12.75">
      <c r="A18" s="29" t="s">
        <v>4</v>
      </c>
      <c r="B18" s="93">
        <v>5272</v>
      </c>
      <c r="C18" s="33">
        <f>(B18/$B$18)*100</f>
        <v>100</v>
      </c>
      <c r="E18" s="34" t="s">
        <v>5</v>
      </c>
      <c r="F18" s="97">
        <v>724</v>
      </c>
      <c r="G18" s="84">
        <f>(F18/$F$9)*100</f>
        <v>8.80778588807786</v>
      </c>
    </row>
    <row r="19" spans="1:7" ht="12.75">
      <c r="A19" s="36" t="s">
        <v>6</v>
      </c>
      <c r="B19" s="97">
        <v>130</v>
      </c>
      <c r="C19" s="84">
        <f aca="true" t="shared" si="2" ref="C19:C25">(B19/$B$18)*100</f>
        <v>2.465857359635812</v>
      </c>
      <c r="E19" s="34"/>
      <c r="F19" s="97" t="s">
        <v>409</v>
      </c>
      <c r="G19" s="84"/>
    </row>
    <row r="20" spans="1:7" ht="12.75">
      <c r="A20" s="36" t="s">
        <v>7</v>
      </c>
      <c r="B20" s="97">
        <v>379</v>
      </c>
      <c r="C20" s="84">
        <f t="shared" si="2"/>
        <v>7.188922610015175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1638</v>
      </c>
      <c r="C21" s="84">
        <f t="shared" si="2"/>
        <v>31.06980273141123</v>
      </c>
      <c r="E21" s="38" t="s">
        <v>326</v>
      </c>
      <c r="F21" s="80">
        <v>1097</v>
      </c>
      <c r="G21" s="33">
        <f>(F21/$F$21)*100</f>
        <v>100</v>
      </c>
    </row>
    <row r="22" spans="1:7" ht="12.75">
      <c r="A22" s="36" t="s">
        <v>24</v>
      </c>
      <c r="B22" s="97">
        <v>1143</v>
      </c>
      <c r="C22" s="84">
        <f t="shared" si="2"/>
        <v>21.680576631259484</v>
      </c>
      <c r="E22" s="34" t="s">
        <v>25</v>
      </c>
      <c r="F22" s="97">
        <v>357</v>
      </c>
      <c r="G22" s="84">
        <f aca="true" t="shared" si="3" ref="G22:G27">(F22/$F$21)*100</f>
        <v>32.5432999088423</v>
      </c>
    </row>
    <row r="23" spans="1:7" ht="12.75">
      <c r="A23" s="36" t="s">
        <v>26</v>
      </c>
      <c r="B23" s="97">
        <v>423</v>
      </c>
      <c r="C23" s="84">
        <f t="shared" si="2"/>
        <v>8.023520485584218</v>
      </c>
      <c r="E23" s="34" t="s">
        <v>27</v>
      </c>
      <c r="F23" s="97">
        <v>373</v>
      </c>
      <c r="G23" s="84">
        <f t="shared" si="3"/>
        <v>34.00182315405652</v>
      </c>
    </row>
    <row r="24" spans="1:7" ht="12.75">
      <c r="A24" s="36" t="s">
        <v>28</v>
      </c>
      <c r="B24" s="97">
        <v>1177</v>
      </c>
      <c r="C24" s="84">
        <f t="shared" si="2"/>
        <v>22.325493171471926</v>
      </c>
      <c r="E24" s="34" t="s">
        <v>29</v>
      </c>
      <c r="F24" s="97">
        <v>101</v>
      </c>
      <c r="G24" s="84">
        <f t="shared" si="3"/>
        <v>9.206927985414767</v>
      </c>
    </row>
    <row r="25" spans="1:7" ht="12.75">
      <c r="A25" s="36" t="s">
        <v>30</v>
      </c>
      <c r="B25" s="97">
        <v>382</v>
      </c>
      <c r="C25" s="84">
        <f t="shared" si="2"/>
        <v>7.245827010622155</v>
      </c>
      <c r="E25" s="34" t="s">
        <v>31</v>
      </c>
      <c r="F25" s="97">
        <v>7</v>
      </c>
      <c r="G25" s="84">
        <f t="shared" si="3"/>
        <v>0.6381039197812215</v>
      </c>
    </row>
    <row r="26" spans="1:7" ht="12.75">
      <c r="A26" s="36"/>
      <c r="B26" s="93" t="s">
        <v>409</v>
      </c>
      <c r="C26" s="35"/>
      <c r="E26" s="34" t="s">
        <v>32</v>
      </c>
      <c r="F26" s="97">
        <v>244</v>
      </c>
      <c r="G26" s="84">
        <f t="shared" si="3"/>
        <v>22.242479489516864</v>
      </c>
    </row>
    <row r="27" spans="1:7" ht="12.75">
      <c r="A27" s="36" t="s">
        <v>33</v>
      </c>
      <c r="B27" s="108">
        <v>90.3</v>
      </c>
      <c r="C27" s="37" t="s">
        <v>420</v>
      </c>
      <c r="E27" s="34" t="s">
        <v>34</v>
      </c>
      <c r="F27" s="97">
        <v>15</v>
      </c>
      <c r="G27" s="84">
        <f t="shared" si="3"/>
        <v>1.367365542388332</v>
      </c>
    </row>
    <row r="28" spans="1:7" ht="12.75">
      <c r="A28" s="36" t="s">
        <v>35</v>
      </c>
      <c r="B28" s="108">
        <v>29.6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7449</v>
      </c>
      <c r="G30" s="33">
        <f>(F30/$F$30)*100</f>
        <v>100</v>
      </c>
      <c r="J30" s="39"/>
    </row>
    <row r="31" spans="1:10" ht="12.75">
      <c r="A31" s="95" t="s">
        <v>18</v>
      </c>
      <c r="B31" s="93">
        <v>6134</v>
      </c>
      <c r="C31" s="33">
        <f>(B31/$B$31)*100</f>
        <v>100</v>
      </c>
      <c r="E31" s="34" t="s">
        <v>39</v>
      </c>
      <c r="F31" s="97">
        <v>6393</v>
      </c>
      <c r="G31" s="101">
        <f>(F31/$F$30)*100</f>
        <v>85.82360048328634</v>
      </c>
      <c r="J31" s="39"/>
    </row>
    <row r="32" spans="1:10" ht="12.75">
      <c r="A32" s="36" t="s">
        <v>40</v>
      </c>
      <c r="B32" s="97">
        <v>1536</v>
      </c>
      <c r="C32" s="10">
        <f>(B32/$B$31)*100</f>
        <v>25.04075643951744</v>
      </c>
      <c r="E32" s="34" t="s">
        <v>41</v>
      </c>
      <c r="F32" s="97">
        <v>1056</v>
      </c>
      <c r="G32" s="101">
        <f aca="true" t="shared" si="4" ref="G32:G39">(F32/$F$30)*100</f>
        <v>14.176399516713653</v>
      </c>
      <c r="J32" s="39"/>
    </row>
    <row r="33" spans="1:10" ht="12.75">
      <c r="A33" s="36" t="s">
        <v>42</v>
      </c>
      <c r="B33" s="97">
        <v>3642</v>
      </c>
      <c r="C33" s="10">
        <f aca="true" t="shared" si="5" ref="C33:C38">(B33/$B$31)*100</f>
        <v>59.37398108901206</v>
      </c>
      <c r="E33" s="34" t="s">
        <v>43</v>
      </c>
      <c r="F33" s="97">
        <v>323</v>
      </c>
      <c r="G33" s="101">
        <f t="shared" si="4"/>
        <v>4.336152503691771</v>
      </c>
      <c r="J33" s="39"/>
    </row>
    <row r="34" spans="1:7" ht="12.75">
      <c r="A34" s="36" t="s">
        <v>44</v>
      </c>
      <c r="B34" s="97">
        <v>81</v>
      </c>
      <c r="C34" s="10">
        <f t="shared" si="5"/>
        <v>1.3205086403651776</v>
      </c>
      <c r="E34" s="34" t="s">
        <v>45</v>
      </c>
      <c r="F34" s="97">
        <v>283</v>
      </c>
      <c r="G34" s="101">
        <f t="shared" si="4"/>
        <v>3.7991676735132236</v>
      </c>
    </row>
    <row r="35" spans="1:7" ht="12.75">
      <c r="A35" s="36" t="s">
        <v>47</v>
      </c>
      <c r="B35" s="97">
        <v>259</v>
      </c>
      <c r="C35" s="10">
        <f t="shared" si="5"/>
        <v>4.222367134007174</v>
      </c>
      <c r="E35" s="34" t="s">
        <v>43</v>
      </c>
      <c r="F35" s="97">
        <v>67</v>
      </c>
      <c r="G35" s="101">
        <f t="shared" si="4"/>
        <v>0.899449590549067</v>
      </c>
    </row>
    <row r="36" spans="1:7" ht="12.75">
      <c r="A36" s="36" t="s">
        <v>19</v>
      </c>
      <c r="B36" s="97">
        <v>190</v>
      </c>
      <c r="C36" s="10">
        <f t="shared" si="5"/>
        <v>3.097489403325725</v>
      </c>
      <c r="E36" s="34" t="s">
        <v>49</v>
      </c>
      <c r="F36" s="97">
        <v>457</v>
      </c>
      <c r="G36" s="101">
        <f t="shared" si="4"/>
        <v>6.135051684789905</v>
      </c>
    </row>
    <row r="37" spans="1:7" ht="12.75">
      <c r="A37" s="36" t="s">
        <v>48</v>
      </c>
      <c r="B37" s="97">
        <v>616</v>
      </c>
      <c r="C37" s="10">
        <f t="shared" si="5"/>
        <v>10.042386697098141</v>
      </c>
      <c r="E37" s="34" t="s">
        <v>43</v>
      </c>
      <c r="F37" s="97">
        <v>135</v>
      </c>
      <c r="G37" s="101">
        <f t="shared" si="4"/>
        <v>1.8123238018525976</v>
      </c>
    </row>
    <row r="38" spans="1:7" ht="12.75">
      <c r="A38" s="36" t="s">
        <v>19</v>
      </c>
      <c r="B38" s="97">
        <v>325</v>
      </c>
      <c r="C38" s="10">
        <f t="shared" si="5"/>
        <v>5.298337137267688</v>
      </c>
      <c r="E38" s="34" t="s">
        <v>418</v>
      </c>
      <c r="F38" s="97">
        <v>276</v>
      </c>
      <c r="G38" s="101">
        <f t="shared" si="4"/>
        <v>3.705195328231978</v>
      </c>
    </row>
    <row r="39" spans="1:7" ht="12.75">
      <c r="A39" s="36"/>
      <c r="B39" s="97" t="s">
        <v>409</v>
      </c>
      <c r="C39" s="10"/>
      <c r="E39" s="34" t="s">
        <v>43</v>
      </c>
      <c r="F39" s="97">
        <v>103</v>
      </c>
      <c r="G39" s="101">
        <f t="shared" si="4"/>
        <v>1.3827359377097597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129</v>
      </c>
      <c r="C42" s="33">
        <f>(B42/$B$42)*100</f>
        <v>100</v>
      </c>
      <c r="E42" s="31" t="s">
        <v>427</v>
      </c>
      <c r="F42" s="80">
        <v>8220</v>
      </c>
      <c r="G42" s="99">
        <f>(F42/$F$42)*100</f>
        <v>100</v>
      </c>
      <c r="I42" s="39"/>
    </row>
    <row r="43" spans="1:7" ht="12.75">
      <c r="A43" s="36" t="s">
        <v>23</v>
      </c>
      <c r="B43" s="98">
        <v>23</v>
      </c>
      <c r="C43" s="102">
        <f>(B43/$B$42)*100</f>
        <v>17.829457364341085</v>
      </c>
      <c r="E43" s="60" t="s">
        <v>327</v>
      </c>
      <c r="F43" s="106">
        <v>10756</v>
      </c>
      <c r="G43" s="107">
        <f aca="true" t="shared" si="6" ref="G43:G71">(F43/$F$42)*100</f>
        <v>130.8515815085158</v>
      </c>
    </row>
    <row r="44" spans="1:7" ht="12.75">
      <c r="A44" s="36"/>
      <c r="B44" s="93" t="s">
        <v>409</v>
      </c>
      <c r="C44" s="10"/>
      <c r="E44" s="1" t="s">
        <v>51</v>
      </c>
      <c r="F44" s="97">
        <v>50</v>
      </c>
      <c r="G44" s="101">
        <f t="shared" si="6"/>
        <v>0.6082725060827251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149</v>
      </c>
      <c r="G45" s="101">
        <f t="shared" si="6"/>
        <v>1.8126520681265208</v>
      </c>
    </row>
    <row r="46" spans="1:7" ht="12.75">
      <c r="A46" s="29" t="s">
        <v>53</v>
      </c>
      <c r="B46" s="93">
        <v>5776</v>
      </c>
      <c r="C46" s="33">
        <f>(B46/$B$46)*100</f>
        <v>100</v>
      </c>
      <c r="E46" s="1" t="s">
        <v>54</v>
      </c>
      <c r="F46" s="97">
        <v>39</v>
      </c>
      <c r="G46" s="101">
        <f t="shared" si="6"/>
        <v>0.4744525547445255</v>
      </c>
    </row>
    <row r="47" spans="1:7" ht="12.75">
      <c r="A47" s="36" t="s">
        <v>55</v>
      </c>
      <c r="B47" s="97">
        <v>664</v>
      </c>
      <c r="C47" s="10">
        <f>(B47/$B$46)*100</f>
        <v>11.49584487534626</v>
      </c>
      <c r="E47" s="1" t="s">
        <v>56</v>
      </c>
      <c r="F47" s="97">
        <v>198</v>
      </c>
      <c r="G47" s="101">
        <f t="shared" si="6"/>
        <v>2.408759124087591</v>
      </c>
    </row>
    <row r="48" spans="1:7" ht="12.75">
      <c r="A48" s="36"/>
      <c r="B48" s="93" t="s">
        <v>409</v>
      </c>
      <c r="C48" s="10"/>
      <c r="E48" s="1" t="s">
        <v>57</v>
      </c>
      <c r="F48" s="97">
        <v>607</v>
      </c>
      <c r="G48" s="101">
        <f t="shared" si="6"/>
        <v>7.3844282238442815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244</v>
      </c>
      <c r="G49" s="101">
        <f t="shared" si="6"/>
        <v>2.9683698296836982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79</v>
      </c>
      <c r="G50" s="101">
        <f t="shared" si="6"/>
        <v>0.9610705596107056</v>
      </c>
    </row>
    <row r="51" spans="1:7" ht="12.75">
      <c r="A51" s="5" t="s">
        <v>60</v>
      </c>
      <c r="B51" s="93">
        <v>1870</v>
      </c>
      <c r="C51" s="33">
        <f>(B51/$B$51)*100</f>
        <v>100</v>
      </c>
      <c r="E51" s="1" t="s">
        <v>61</v>
      </c>
      <c r="F51" s="97">
        <v>1605</v>
      </c>
      <c r="G51" s="101">
        <f t="shared" si="6"/>
        <v>19.525547445255476</v>
      </c>
    </row>
    <row r="52" spans="1:7" ht="12.75">
      <c r="A52" s="4" t="s">
        <v>62</v>
      </c>
      <c r="B52" s="98">
        <v>154</v>
      </c>
      <c r="C52" s="10">
        <f>(B52/$B$51)*100</f>
        <v>8.235294117647058</v>
      </c>
      <c r="E52" s="1" t="s">
        <v>63</v>
      </c>
      <c r="F52" s="97">
        <v>27</v>
      </c>
      <c r="G52" s="101">
        <f t="shared" si="6"/>
        <v>0.3284671532846715</v>
      </c>
    </row>
    <row r="53" spans="1:7" ht="12.75">
      <c r="A53" s="4"/>
      <c r="B53" s="93" t="s">
        <v>409</v>
      </c>
      <c r="C53" s="10"/>
      <c r="E53" s="1" t="s">
        <v>64</v>
      </c>
      <c r="F53" s="97">
        <v>106</v>
      </c>
      <c r="G53" s="101">
        <f t="shared" si="6"/>
        <v>1.289537712895377</v>
      </c>
    </row>
    <row r="54" spans="1:7" ht="14.25">
      <c r="A54" s="5" t="s">
        <v>65</v>
      </c>
      <c r="B54" s="93">
        <v>5051</v>
      </c>
      <c r="C54" s="33">
        <f>(B54/$B$54)*100</f>
        <v>100</v>
      </c>
      <c r="E54" s="1" t="s">
        <v>360</v>
      </c>
      <c r="F54" s="97">
        <v>1647</v>
      </c>
      <c r="G54" s="101">
        <f t="shared" si="6"/>
        <v>20.036496350364963</v>
      </c>
    </row>
    <row r="55" spans="1:7" ht="12.75">
      <c r="A55" s="4" t="s">
        <v>62</v>
      </c>
      <c r="B55" s="98">
        <v>640</v>
      </c>
      <c r="C55" s="10">
        <f>(B55/$B$54)*100</f>
        <v>12.670758265689964</v>
      </c>
      <c r="E55" s="1" t="s">
        <v>66</v>
      </c>
      <c r="F55" s="97">
        <v>2169</v>
      </c>
      <c r="G55" s="101">
        <f t="shared" si="6"/>
        <v>26.386861313868614</v>
      </c>
    </row>
    <row r="56" spans="1:7" ht="12.75">
      <c r="A56" s="4" t="s">
        <v>67</v>
      </c>
      <c r="B56" s="177">
        <v>59.8</v>
      </c>
      <c r="C56" s="37" t="s">
        <v>420</v>
      </c>
      <c r="E56" s="1" t="s">
        <v>68</v>
      </c>
      <c r="F56" s="97">
        <v>76</v>
      </c>
      <c r="G56" s="101">
        <f t="shared" si="6"/>
        <v>0.9245742092457422</v>
      </c>
    </row>
    <row r="57" spans="1:7" ht="12.75">
      <c r="A57" s="4" t="s">
        <v>69</v>
      </c>
      <c r="B57" s="98">
        <v>4411</v>
      </c>
      <c r="C57" s="10">
        <f>(B57/$B$54)*100</f>
        <v>87.32924173431003</v>
      </c>
      <c r="E57" s="1" t="s">
        <v>70</v>
      </c>
      <c r="F57" s="97">
        <v>71</v>
      </c>
      <c r="G57" s="101">
        <f t="shared" si="6"/>
        <v>0.8637469586374695</v>
      </c>
    </row>
    <row r="58" spans="1:7" ht="12.75">
      <c r="A58" s="4" t="s">
        <v>67</v>
      </c>
      <c r="B58" s="177">
        <v>81.2</v>
      </c>
      <c r="C58" s="37" t="s">
        <v>420</v>
      </c>
      <c r="E58" s="1" t="s">
        <v>71</v>
      </c>
      <c r="F58" s="97">
        <v>718</v>
      </c>
      <c r="G58" s="101">
        <f t="shared" si="6"/>
        <v>8.734793187347933</v>
      </c>
    </row>
    <row r="59" spans="1:7" ht="12.75">
      <c r="A59" s="4"/>
      <c r="B59" s="93" t="s">
        <v>409</v>
      </c>
      <c r="C59" s="10"/>
      <c r="E59" s="1" t="s">
        <v>72</v>
      </c>
      <c r="F59" s="97">
        <v>39</v>
      </c>
      <c r="G59" s="101">
        <f t="shared" si="6"/>
        <v>0.4744525547445255</v>
      </c>
    </row>
    <row r="60" spans="1:7" ht="12.75">
      <c r="A60" s="5" t="s">
        <v>73</v>
      </c>
      <c r="B60" s="93">
        <v>507</v>
      </c>
      <c r="C60" s="33">
        <f>(B60/$B$60)*100</f>
        <v>100</v>
      </c>
      <c r="E60" s="1" t="s">
        <v>74</v>
      </c>
      <c r="F60" s="97">
        <v>177</v>
      </c>
      <c r="G60" s="101">
        <f t="shared" si="6"/>
        <v>2.153284671532847</v>
      </c>
    </row>
    <row r="61" spans="1:7" ht="12.75">
      <c r="A61" s="4" t="s">
        <v>62</v>
      </c>
      <c r="B61" s="97">
        <v>273</v>
      </c>
      <c r="C61" s="10">
        <f>(B61/$B$60)*100</f>
        <v>53.84615384615385</v>
      </c>
      <c r="E61" s="1" t="s">
        <v>75</v>
      </c>
      <c r="F61" s="97">
        <v>141</v>
      </c>
      <c r="G61" s="101">
        <f t="shared" si="6"/>
        <v>1.715328467153285</v>
      </c>
    </row>
    <row r="62" spans="1:7" ht="12.75">
      <c r="A62" s="4"/>
      <c r="B62" s="93" t="s">
        <v>409</v>
      </c>
      <c r="C62" s="10"/>
      <c r="E62" s="1" t="s">
        <v>76</v>
      </c>
      <c r="F62" s="97">
        <v>169</v>
      </c>
      <c r="G62" s="101">
        <f t="shared" si="6"/>
        <v>2.055961070559611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16</v>
      </c>
      <c r="G63" s="101">
        <f t="shared" si="6"/>
        <v>0.19464720194647203</v>
      </c>
    </row>
    <row r="64" spans="1:7" ht="12.75">
      <c r="A64" s="29" t="s">
        <v>79</v>
      </c>
      <c r="B64" s="93">
        <v>7449</v>
      </c>
      <c r="C64" s="33">
        <f>(B64/$B$64)*100</f>
        <v>100</v>
      </c>
      <c r="E64" s="1" t="s">
        <v>80</v>
      </c>
      <c r="F64" s="97">
        <v>71</v>
      </c>
      <c r="G64" s="101">
        <f t="shared" si="6"/>
        <v>0.8637469586374695</v>
      </c>
    </row>
    <row r="65" spans="1:7" ht="12.75">
      <c r="A65" s="4" t="s">
        <v>415</v>
      </c>
      <c r="B65" s="97">
        <v>4335</v>
      </c>
      <c r="C65" s="10">
        <f>(B65/$B$64)*100</f>
        <v>58.19573097060008</v>
      </c>
      <c r="E65" s="1" t="s">
        <v>81</v>
      </c>
      <c r="F65" s="97">
        <v>103</v>
      </c>
      <c r="G65" s="101">
        <f t="shared" si="6"/>
        <v>1.2530413625304135</v>
      </c>
    </row>
    <row r="66" spans="1:7" ht="12.75">
      <c r="A66" s="4" t="s">
        <v>416</v>
      </c>
      <c r="B66" s="97">
        <v>2839</v>
      </c>
      <c r="C66" s="10">
        <f aca="true" t="shared" si="7" ref="C66:C71">(B66/$B$64)*100</f>
        <v>38.1124983219224</v>
      </c>
      <c r="E66" s="1" t="s">
        <v>82</v>
      </c>
      <c r="F66" s="97">
        <v>20</v>
      </c>
      <c r="G66" s="101">
        <f t="shared" si="6"/>
        <v>0.24330900243309003</v>
      </c>
    </row>
    <row r="67" spans="1:7" ht="12.75">
      <c r="A67" s="4" t="s">
        <v>83</v>
      </c>
      <c r="B67" s="97">
        <v>1275</v>
      </c>
      <c r="C67" s="10">
        <f t="shared" si="7"/>
        <v>17.1163914619412</v>
      </c>
      <c r="E67" s="1" t="s">
        <v>84</v>
      </c>
      <c r="F67" s="97">
        <v>153</v>
      </c>
      <c r="G67" s="101">
        <f t="shared" si="6"/>
        <v>1.8613138686131385</v>
      </c>
    </row>
    <row r="68" spans="1:7" ht="12.75">
      <c r="A68" s="4" t="s">
        <v>85</v>
      </c>
      <c r="B68" s="97">
        <v>1564</v>
      </c>
      <c r="C68" s="10">
        <f t="shared" si="7"/>
        <v>20.996106859981207</v>
      </c>
      <c r="E68" s="1" t="s">
        <v>86</v>
      </c>
      <c r="F68" s="97">
        <v>333</v>
      </c>
      <c r="G68" s="101">
        <f t="shared" si="6"/>
        <v>4.051094890510949</v>
      </c>
    </row>
    <row r="69" spans="1:7" ht="12.75">
      <c r="A69" s="4" t="s">
        <v>87</v>
      </c>
      <c r="B69" s="97">
        <v>1087</v>
      </c>
      <c r="C69" s="10">
        <f t="shared" si="7"/>
        <v>14.592562760102027</v>
      </c>
      <c r="E69" s="1" t="s">
        <v>88</v>
      </c>
      <c r="F69" s="97">
        <v>62</v>
      </c>
      <c r="G69" s="101">
        <f t="shared" si="6"/>
        <v>0.754257907542579</v>
      </c>
    </row>
    <row r="70" spans="1:7" ht="12.75">
      <c r="A70" s="4" t="s">
        <v>89</v>
      </c>
      <c r="B70" s="97">
        <v>477</v>
      </c>
      <c r="C70" s="10">
        <f t="shared" si="7"/>
        <v>6.403544099879179</v>
      </c>
      <c r="E70" s="1" t="s">
        <v>90</v>
      </c>
      <c r="F70" s="97">
        <v>6</v>
      </c>
      <c r="G70" s="101">
        <f t="shared" si="6"/>
        <v>0.072992700729927</v>
      </c>
    </row>
    <row r="71" spans="1:7" ht="12.75">
      <c r="A71" s="7" t="s">
        <v>417</v>
      </c>
      <c r="B71" s="103">
        <v>275</v>
      </c>
      <c r="C71" s="40">
        <f t="shared" si="7"/>
        <v>3.691770707477514</v>
      </c>
      <c r="D71" s="41"/>
      <c r="E71" s="9" t="s">
        <v>91</v>
      </c>
      <c r="F71" s="103">
        <v>1681</v>
      </c>
      <c r="G71" s="104">
        <f t="shared" si="6"/>
        <v>20.450121654501217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5978</v>
      </c>
      <c r="C9" s="81">
        <f>(B9/$B$9)*100</f>
        <v>100</v>
      </c>
      <c r="D9" s="65"/>
      <c r="E9" s="79" t="s">
        <v>103</v>
      </c>
      <c r="F9" s="80">
        <v>2872</v>
      </c>
      <c r="G9" s="81">
        <f>(F9/$F$9)*100</f>
        <v>100</v>
      </c>
    </row>
    <row r="10" spans="1:7" ht="12.75">
      <c r="A10" s="82" t="s">
        <v>104</v>
      </c>
      <c r="B10" s="97">
        <v>4441</v>
      </c>
      <c r="C10" s="105">
        <f>(B10/$B$9)*100</f>
        <v>74.28905988624959</v>
      </c>
      <c r="D10" s="65"/>
      <c r="E10" s="78" t="s">
        <v>105</v>
      </c>
      <c r="F10" s="97">
        <v>95</v>
      </c>
      <c r="G10" s="105">
        <f aca="true" t="shared" si="0" ref="G10:G19">(F10/$F$9)*100</f>
        <v>3.307799442896936</v>
      </c>
    </row>
    <row r="11" spans="1:7" ht="12.75">
      <c r="A11" s="82" t="s">
        <v>106</v>
      </c>
      <c r="B11" s="97">
        <v>4441</v>
      </c>
      <c r="C11" s="105">
        <f aca="true" t="shared" si="1" ref="C11:C16">(B11/$B$9)*100</f>
        <v>74.28905988624959</v>
      </c>
      <c r="D11" s="65"/>
      <c r="E11" s="78" t="s">
        <v>107</v>
      </c>
      <c r="F11" s="97">
        <v>36</v>
      </c>
      <c r="G11" s="105">
        <f t="shared" si="0"/>
        <v>1.2534818941504178</v>
      </c>
    </row>
    <row r="12" spans="1:7" ht="12.75">
      <c r="A12" s="82" t="s">
        <v>108</v>
      </c>
      <c r="B12" s="97">
        <v>4268</v>
      </c>
      <c r="C12" s="105">
        <f>(B12/$B$9)*100</f>
        <v>71.39511542321847</v>
      </c>
      <c r="D12" s="65"/>
      <c r="E12" s="78" t="s">
        <v>109</v>
      </c>
      <c r="F12" s="97">
        <v>131</v>
      </c>
      <c r="G12" s="105">
        <f t="shared" si="0"/>
        <v>4.561281337047354</v>
      </c>
    </row>
    <row r="13" spans="1:7" ht="12.75">
      <c r="A13" s="82" t="s">
        <v>110</v>
      </c>
      <c r="B13" s="97">
        <v>173</v>
      </c>
      <c r="C13" s="105">
        <f>(B13/$B$9)*100</f>
        <v>2.893944463031114</v>
      </c>
      <c r="D13" s="65"/>
      <c r="E13" s="78" t="s">
        <v>111</v>
      </c>
      <c r="F13" s="97">
        <v>292</v>
      </c>
      <c r="G13" s="105">
        <f t="shared" si="0"/>
        <v>10.167130919220057</v>
      </c>
    </row>
    <row r="14" spans="1:7" ht="12.75">
      <c r="A14" s="82" t="s">
        <v>112</v>
      </c>
      <c r="B14" s="109">
        <v>3.9</v>
      </c>
      <c r="C14" s="112" t="s">
        <v>420</v>
      </c>
      <c r="D14" s="65"/>
      <c r="E14" s="78" t="s">
        <v>113</v>
      </c>
      <c r="F14" s="97">
        <v>469</v>
      </c>
      <c r="G14" s="105">
        <f t="shared" si="0"/>
        <v>16.33008356545961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782</v>
      </c>
      <c r="G15" s="105">
        <f t="shared" si="0"/>
        <v>27.228412256267408</v>
      </c>
    </row>
    <row r="16" spans="1:7" ht="12.75">
      <c r="A16" s="82" t="s">
        <v>226</v>
      </c>
      <c r="B16" s="97">
        <v>1537</v>
      </c>
      <c r="C16" s="105">
        <f t="shared" si="1"/>
        <v>25.710940113750418</v>
      </c>
      <c r="D16" s="65"/>
      <c r="E16" s="78" t="s">
        <v>227</v>
      </c>
      <c r="F16" s="97">
        <v>489</v>
      </c>
      <c r="G16" s="105">
        <f t="shared" si="0"/>
        <v>17.026462395543177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393</v>
      </c>
      <c r="G17" s="105">
        <f t="shared" si="0"/>
        <v>13.68384401114206</v>
      </c>
    </row>
    <row r="18" spans="1:7" ht="12.75">
      <c r="A18" s="77" t="s">
        <v>229</v>
      </c>
      <c r="B18" s="80">
        <v>3055</v>
      </c>
      <c r="C18" s="81">
        <f>(B18/$B$18)*100</f>
        <v>100</v>
      </c>
      <c r="D18" s="65"/>
      <c r="E18" s="78" t="s">
        <v>329</v>
      </c>
      <c r="F18" s="97">
        <v>133</v>
      </c>
      <c r="G18" s="105">
        <f t="shared" si="0"/>
        <v>4.63091922005571</v>
      </c>
    </row>
    <row r="19" spans="1:9" ht="12.75">
      <c r="A19" s="82" t="s">
        <v>104</v>
      </c>
      <c r="B19" s="97">
        <v>2010</v>
      </c>
      <c r="C19" s="105">
        <f>(B19/$B$18)*100</f>
        <v>65.79378068739771</v>
      </c>
      <c r="D19" s="65"/>
      <c r="E19" s="78" t="s">
        <v>328</v>
      </c>
      <c r="F19" s="98">
        <v>52</v>
      </c>
      <c r="G19" s="105">
        <f t="shared" si="0"/>
        <v>1.8105849582172702</v>
      </c>
      <c r="I19" s="118"/>
    </row>
    <row r="20" spans="1:7" ht="12.75">
      <c r="A20" s="82" t="s">
        <v>106</v>
      </c>
      <c r="B20" s="97">
        <v>2010</v>
      </c>
      <c r="C20" s="105">
        <f>(B20/$B$18)*100</f>
        <v>65.79378068739771</v>
      </c>
      <c r="D20" s="65"/>
      <c r="E20" s="78" t="s">
        <v>230</v>
      </c>
      <c r="F20" s="97">
        <v>62540</v>
      </c>
      <c r="G20" s="112" t="s">
        <v>420</v>
      </c>
    </row>
    <row r="21" spans="1:7" ht="12.75">
      <c r="A21" s="82" t="s">
        <v>108</v>
      </c>
      <c r="B21" s="97">
        <v>1945</v>
      </c>
      <c r="C21" s="105">
        <f>(B21/$B$18)*100</f>
        <v>63.666121112929616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2671</v>
      </c>
      <c r="G22" s="105">
        <f>(F22/$F$9)*100</f>
        <v>93.00139275766016</v>
      </c>
    </row>
    <row r="23" spans="1:7" ht="12.75">
      <c r="A23" s="77" t="s">
        <v>232</v>
      </c>
      <c r="B23" s="80">
        <v>852</v>
      </c>
      <c r="C23" s="81">
        <f>(B23/$B$23)*100</f>
        <v>100</v>
      </c>
      <c r="D23" s="65"/>
      <c r="E23" s="78" t="s">
        <v>233</v>
      </c>
      <c r="F23" s="97">
        <v>67884</v>
      </c>
      <c r="G23" s="112" t="s">
        <v>420</v>
      </c>
    </row>
    <row r="24" spans="1:7" ht="12.75">
      <c r="A24" s="82" t="s">
        <v>234</v>
      </c>
      <c r="B24" s="97">
        <v>446</v>
      </c>
      <c r="C24" s="105">
        <f>(B24/$B$23)*100</f>
        <v>52.347417840375584</v>
      </c>
      <c r="D24" s="65"/>
      <c r="E24" s="78" t="s">
        <v>235</v>
      </c>
      <c r="F24" s="97">
        <v>484</v>
      </c>
      <c r="G24" s="105">
        <f>(F24/$F$9)*100</f>
        <v>16.852367688022284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12839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55</v>
      </c>
      <c r="G26" s="105">
        <f>(F26/$F$9)*100</f>
        <v>1.915041782729805</v>
      </c>
    </row>
    <row r="27" spans="1:7" ht="12.75">
      <c r="A27" s="77" t="s">
        <v>244</v>
      </c>
      <c r="B27" s="80">
        <v>4106</v>
      </c>
      <c r="C27" s="81">
        <f>(B27/$B$27)*100</f>
        <v>100</v>
      </c>
      <c r="D27" s="65"/>
      <c r="E27" s="78" t="s">
        <v>237</v>
      </c>
      <c r="F27" s="98">
        <v>7771</v>
      </c>
      <c r="G27" s="112" t="s">
        <v>420</v>
      </c>
    </row>
    <row r="28" spans="1:7" ht="12.75">
      <c r="A28" s="82" t="s">
        <v>245</v>
      </c>
      <c r="B28" s="97">
        <v>3459</v>
      </c>
      <c r="C28" s="105">
        <f aca="true" t="shared" si="2" ref="C28:C33">(B28/$B$27)*100</f>
        <v>84.2425718460789</v>
      </c>
      <c r="D28" s="65"/>
      <c r="E28" s="78" t="s">
        <v>238</v>
      </c>
      <c r="F28" s="97">
        <v>20</v>
      </c>
      <c r="G28" s="105">
        <f>(F28/$F$9)*100</f>
        <v>0.6963788300835655</v>
      </c>
    </row>
    <row r="29" spans="1:7" ht="12.75">
      <c r="A29" s="82" t="s">
        <v>246</v>
      </c>
      <c r="B29" s="97">
        <v>475</v>
      </c>
      <c r="C29" s="105">
        <f t="shared" si="2"/>
        <v>11.568436434486118</v>
      </c>
      <c r="D29" s="65"/>
      <c r="E29" s="78" t="s">
        <v>239</v>
      </c>
      <c r="F29" s="97">
        <v>2600</v>
      </c>
      <c r="G29" s="112" t="s">
        <v>420</v>
      </c>
    </row>
    <row r="30" spans="1:7" ht="12.75">
      <c r="A30" s="82" t="s">
        <v>247</v>
      </c>
      <c r="B30" s="97">
        <v>55</v>
      </c>
      <c r="C30" s="105">
        <f t="shared" si="2"/>
        <v>1.3395031660983925</v>
      </c>
      <c r="D30" s="65"/>
      <c r="E30" s="78" t="s">
        <v>240</v>
      </c>
      <c r="F30" s="97">
        <v>414</v>
      </c>
      <c r="G30" s="105">
        <f>(F30/$F$9)*100</f>
        <v>14.415041782729803</v>
      </c>
    </row>
    <row r="31" spans="1:7" ht="12.75">
      <c r="A31" s="82" t="s">
        <v>274</v>
      </c>
      <c r="B31" s="97">
        <v>9</v>
      </c>
      <c r="C31" s="105">
        <f t="shared" si="2"/>
        <v>0.219191427179737</v>
      </c>
      <c r="D31" s="65"/>
      <c r="E31" s="78" t="s">
        <v>241</v>
      </c>
      <c r="F31" s="97">
        <v>15839</v>
      </c>
      <c r="G31" s="112" t="s">
        <v>420</v>
      </c>
    </row>
    <row r="32" spans="1:7" ht="12.75">
      <c r="A32" s="82" t="s">
        <v>248</v>
      </c>
      <c r="B32" s="97">
        <v>26</v>
      </c>
      <c r="C32" s="105">
        <f t="shared" si="2"/>
        <v>0.6332196785192401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82</v>
      </c>
      <c r="C33" s="105">
        <f t="shared" si="2"/>
        <v>1.9970774476376036</v>
      </c>
      <c r="D33" s="65"/>
      <c r="E33" s="79" t="s">
        <v>243</v>
      </c>
      <c r="F33" s="80">
        <v>2177</v>
      </c>
      <c r="G33" s="81">
        <f>(F33/$F$33)*100</f>
        <v>100</v>
      </c>
    </row>
    <row r="34" spans="1:7" ht="12.75">
      <c r="A34" s="82" t="s">
        <v>250</v>
      </c>
      <c r="B34" s="109">
        <v>35.3</v>
      </c>
      <c r="C34" s="112" t="s">
        <v>420</v>
      </c>
      <c r="D34" s="65"/>
      <c r="E34" s="78" t="s">
        <v>105</v>
      </c>
      <c r="F34" s="97">
        <v>35</v>
      </c>
      <c r="G34" s="105">
        <f aca="true" t="shared" si="3" ref="G34:G43">(F34/$F$33)*100</f>
        <v>1.607717041800643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14</v>
      </c>
      <c r="G35" s="105">
        <f t="shared" si="3"/>
        <v>0.6430868167202572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76</v>
      </c>
      <c r="G36" s="105">
        <f t="shared" si="3"/>
        <v>3.491042719338539</v>
      </c>
    </row>
    <row r="37" spans="1:7" ht="12.75">
      <c r="A37" s="77" t="s">
        <v>253</v>
      </c>
      <c r="B37" s="80">
        <v>4268</v>
      </c>
      <c r="C37" s="81">
        <f>(B37/$B$37)*100</f>
        <v>100</v>
      </c>
      <c r="D37" s="65"/>
      <c r="E37" s="78" t="s">
        <v>111</v>
      </c>
      <c r="F37" s="97">
        <v>187</v>
      </c>
      <c r="G37" s="105">
        <f t="shared" si="3"/>
        <v>8.589802480477722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328</v>
      </c>
      <c r="G38" s="105">
        <f t="shared" si="3"/>
        <v>15.06660542030317</v>
      </c>
    </row>
    <row r="39" spans="1:7" ht="12.75">
      <c r="A39" s="82" t="s">
        <v>256</v>
      </c>
      <c r="B39" s="98">
        <v>1710</v>
      </c>
      <c r="C39" s="105">
        <f>(B39/$B$37)*100</f>
        <v>40.06560449859419</v>
      </c>
      <c r="D39" s="65"/>
      <c r="E39" s="78" t="s">
        <v>115</v>
      </c>
      <c r="F39" s="97">
        <v>580</v>
      </c>
      <c r="G39" s="105">
        <f t="shared" si="3"/>
        <v>26.6421681212678</v>
      </c>
    </row>
    <row r="40" spans="1:7" ht="12.75">
      <c r="A40" s="82" t="s">
        <v>257</v>
      </c>
      <c r="B40" s="98">
        <v>512</v>
      </c>
      <c r="C40" s="105">
        <f>(B40/$B$37)*100</f>
        <v>11.996251171508904</v>
      </c>
      <c r="D40" s="65"/>
      <c r="E40" s="78" t="s">
        <v>227</v>
      </c>
      <c r="F40" s="97">
        <v>442</v>
      </c>
      <c r="G40" s="105">
        <f t="shared" si="3"/>
        <v>20.30316949931098</v>
      </c>
    </row>
    <row r="41" spans="1:7" ht="12.75">
      <c r="A41" s="82" t="s">
        <v>259</v>
      </c>
      <c r="B41" s="98">
        <v>1021</v>
      </c>
      <c r="C41" s="105">
        <f>(B41/$B$37)*100</f>
        <v>23.922211808809745</v>
      </c>
      <c r="D41" s="65"/>
      <c r="E41" s="78" t="s">
        <v>228</v>
      </c>
      <c r="F41" s="97">
        <v>355</v>
      </c>
      <c r="G41" s="105">
        <f t="shared" si="3"/>
        <v>16.306844281120807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119</v>
      </c>
      <c r="G42" s="105">
        <f t="shared" si="3"/>
        <v>5.466237942122187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41</v>
      </c>
      <c r="G43" s="105">
        <f t="shared" si="3"/>
        <v>1.8833256775378961</v>
      </c>
    </row>
    <row r="44" spans="1:7" ht="12.75">
      <c r="A44" s="82" t="s">
        <v>13</v>
      </c>
      <c r="B44" s="98">
        <v>402</v>
      </c>
      <c r="C44" s="105">
        <f>(B44/$B$37)*100</f>
        <v>9.418931583880036</v>
      </c>
      <c r="D44" s="65"/>
      <c r="E44" s="78" t="s">
        <v>252</v>
      </c>
      <c r="F44" s="97">
        <v>70585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623</v>
      </c>
      <c r="C46" s="105">
        <f>(B46/$B$37)*100</f>
        <v>14.597000937207122</v>
      </c>
      <c r="D46" s="65"/>
      <c r="E46" s="78" t="s">
        <v>255</v>
      </c>
      <c r="F46" s="97">
        <v>24581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44631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35316</v>
      </c>
      <c r="G49" s="114" t="s">
        <v>420</v>
      </c>
    </row>
    <row r="50" spans="1:7" ht="13.5" thickTop="1">
      <c r="A50" s="82" t="s">
        <v>275</v>
      </c>
      <c r="B50" s="98">
        <v>269</v>
      </c>
      <c r="C50" s="105">
        <f t="shared" si="4"/>
        <v>6.302717900656045</v>
      </c>
      <c r="D50" s="65"/>
      <c r="E50" s="78"/>
      <c r="F50" s="86"/>
      <c r="G50" s="85"/>
    </row>
    <row r="51" spans="1:7" ht="12.75">
      <c r="A51" s="82" t="s">
        <v>276</v>
      </c>
      <c r="B51" s="98">
        <v>654</v>
      </c>
      <c r="C51" s="105">
        <f t="shared" si="4"/>
        <v>15.323336457357076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211</v>
      </c>
      <c r="C52" s="105">
        <f t="shared" si="4"/>
        <v>4.943767572633552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506</v>
      </c>
      <c r="C53" s="105">
        <f t="shared" si="4"/>
        <v>11.855670103092782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178</v>
      </c>
      <c r="C54" s="105">
        <f t="shared" si="4"/>
        <v>4.170571696344892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259</v>
      </c>
      <c r="C55" s="105">
        <f t="shared" si="4"/>
        <v>6.068416119962512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313</v>
      </c>
      <c r="C57" s="105">
        <f>(B57/$B$37)*100</f>
        <v>7.3336457357075915</v>
      </c>
      <c r="D57" s="65"/>
      <c r="E57" s="79" t="s">
        <v>243</v>
      </c>
      <c r="F57" s="80">
        <v>42</v>
      </c>
      <c r="G57" s="81">
        <f>(F57/L57)*100</f>
        <v>1.929260450160772</v>
      </c>
      <c r="H57" s="79" t="s">
        <v>243</v>
      </c>
      <c r="L57" s="15">
        <v>2177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36</v>
      </c>
      <c r="G58" s="105">
        <f>(F58/L58)*100</f>
        <v>2.706766917293233</v>
      </c>
      <c r="H58" s="78" t="s">
        <v>277</v>
      </c>
      <c r="L58" s="15">
        <v>1330</v>
      </c>
    </row>
    <row r="59" spans="1:12" ht="12.75">
      <c r="A59" s="82" t="s">
        <v>271</v>
      </c>
      <c r="B59" s="98">
        <v>565</v>
      </c>
      <c r="C59" s="105">
        <f>(B59/$B$37)*100</f>
        <v>13.23805060918463</v>
      </c>
      <c r="D59" s="65"/>
      <c r="E59" s="78" t="s">
        <v>279</v>
      </c>
      <c r="F59" s="97">
        <v>13</v>
      </c>
      <c r="G59" s="105">
        <f>(F59/L59)*100</f>
        <v>2.3090586145648313</v>
      </c>
      <c r="H59" s="78" t="s">
        <v>279</v>
      </c>
      <c r="L59" s="15">
        <v>563</v>
      </c>
    </row>
    <row r="60" spans="1:7" ht="12.75">
      <c r="A60" s="82" t="s">
        <v>272</v>
      </c>
      <c r="B60" s="98">
        <v>805</v>
      </c>
      <c r="C60" s="105">
        <f>(B60/$B$37)*100</f>
        <v>18.861293345829427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185</v>
      </c>
      <c r="C62" s="105">
        <f>(B62/$B$37)*100</f>
        <v>4.334582942830365</v>
      </c>
      <c r="D62" s="65"/>
      <c r="E62" s="79" t="s">
        <v>282</v>
      </c>
      <c r="F62" s="80">
        <v>28</v>
      </c>
      <c r="G62" s="81">
        <f>(F62/L62)*100</f>
        <v>9.929078014184398</v>
      </c>
      <c r="H62" s="79" t="s">
        <v>116</v>
      </c>
      <c r="L62" s="15">
        <v>282</v>
      </c>
    </row>
    <row r="63" spans="1:12" ht="12.75">
      <c r="A63" s="61" t="s">
        <v>15</v>
      </c>
      <c r="B63" s="98">
        <v>138</v>
      </c>
      <c r="C63" s="105">
        <f>(B63/$B$37)*100</f>
        <v>3.2333645735707592</v>
      </c>
      <c r="D63" s="65"/>
      <c r="E63" s="78" t="s">
        <v>277</v>
      </c>
      <c r="F63" s="97">
        <v>28</v>
      </c>
      <c r="G63" s="105">
        <f>(F63/L63)*100</f>
        <v>14.07035175879397</v>
      </c>
      <c r="H63" s="78" t="s">
        <v>277</v>
      </c>
      <c r="L63" s="15">
        <v>199</v>
      </c>
    </row>
    <row r="64" spans="1:12" ht="12.75">
      <c r="A64" s="82" t="s">
        <v>273</v>
      </c>
      <c r="B64" s="98">
        <v>185</v>
      </c>
      <c r="C64" s="105">
        <f>(B64/$B$37)*100</f>
        <v>4.334582942830365</v>
      </c>
      <c r="D64" s="65"/>
      <c r="E64" s="78" t="s">
        <v>279</v>
      </c>
      <c r="F64" s="97">
        <v>13</v>
      </c>
      <c r="G64" s="105">
        <f>(F64/L64)*100</f>
        <v>50</v>
      </c>
      <c r="H64" s="78" t="s">
        <v>279</v>
      </c>
      <c r="L64" s="15">
        <v>26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272</v>
      </c>
      <c r="G66" s="81">
        <f aca="true" t="shared" si="5" ref="G66:G71">(F66/L66)*100</f>
        <v>3.330068560235064</v>
      </c>
      <c r="H66" s="79" t="s">
        <v>283</v>
      </c>
      <c r="L66" s="15">
        <v>8168</v>
      </c>
    </row>
    <row r="67" spans="1:12" ht="12.75">
      <c r="A67" s="82" t="s">
        <v>285</v>
      </c>
      <c r="B67" s="97">
        <v>3548</v>
      </c>
      <c r="C67" s="105">
        <f>(B67/$B$37)*100</f>
        <v>83.1302717900656</v>
      </c>
      <c r="D67" s="65"/>
      <c r="E67" s="78" t="s">
        <v>421</v>
      </c>
      <c r="F67" s="97">
        <v>213</v>
      </c>
      <c r="G67" s="105">
        <f t="shared" si="5"/>
        <v>3.70112945264987</v>
      </c>
      <c r="H67" s="78" t="s">
        <v>421</v>
      </c>
      <c r="L67" s="15">
        <v>5755</v>
      </c>
    </row>
    <row r="68" spans="1:12" ht="12.75">
      <c r="A68" s="82" t="s">
        <v>287</v>
      </c>
      <c r="B68" s="97">
        <v>480</v>
      </c>
      <c r="C68" s="105">
        <f>(B68/$B$37)*100</f>
        <v>11.246485473289598</v>
      </c>
      <c r="D68" s="65"/>
      <c r="E68" s="78" t="s">
        <v>286</v>
      </c>
      <c r="F68" s="97">
        <v>20</v>
      </c>
      <c r="G68" s="105">
        <f t="shared" si="5"/>
        <v>3.9447731755424065</v>
      </c>
      <c r="H68" s="78" t="s">
        <v>286</v>
      </c>
      <c r="L68" s="15">
        <v>507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59</v>
      </c>
      <c r="G69" s="105">
        <f t="shared" si="5"/>
        <v>2.445089100704517</v>
      </c>
      <c r="H69" s="78" t="s">
        <v>288</v>
      </c>
      <c r="L69" s="15">
        <v>2413</v>
      </c>
    </row>
    <row r="70" spans="1:12" ht="12.75">
      <c r="A70" s="82" t="s">
        <v>98</v>
      </c>
      <c r="B70" s="97">
        <v>240</v>
      </c>
      <c r="C70" s="105">
        <f>(B70/$B$37)*100</f>
        <v>5.623242736644799</v>
      </c>
      <c r="D70" s="65"/>
      <c r="E70" s="78" t="s">
        <v>289</v>
      </c>
      <c r="F70" s="97">
        <v>41</v>
      </c>
      <c r="G70" s="105">
        <f t="shared" si="5"/>
        <v>2.4743512371756187</v>
      </c>
      <c r="H70" s="78" t="s">
        <v>289</v>
      </c>
      <c r="L70" s="15">
        <v>1657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156</v>
      </c>
      <c r="G71" s="119">
        <f t="shared" si="5"/>
        <v>15.204678362573098</v>
      </c>
      <c r="H71" s="92" t="s">
        <v>290</v>
      </c>
      <c r="L71" s="15">
        <v>1026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2997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2838</v>
      </c>
      <c r="G9" s="81">
        <f>(F9/$F$9)*100</f>
        <v>100</v>
      </c>
      <c r="I9" s="53"/>
    </row>
    <row r="10" spans="1:7" ht="12.75">
      <c r="A10" s="36" t="s">
        <v>296</v>
      </c>
      <c r="B10" s="97">
        <v>2098</v>
      </c>
      <c r="C10" s="105">
        <f aca="true" t="shared" si="0" ref="C10:C18">(B10/$B$8)*100</f>
        <v>70.00333667000334</v>
      </c>
      <c r="E10" s="32" t="s">
        <v>297</v>
      </c>
      <c r="F10" s="97">
        <v>2713</v>
      </c>
      <c r="G10" s="105">
        <f>(F10/$F$9)*100</f>
        <v>95.59548978153629</v>
      </c>
    </row>
    <row r="11" spans="1:7" ht="12.75">
      <c r="A11" s="36" t="s">
        <v>298</v>
      </c>
      <c r="B11" s="97">
        <v>19</v>
      </c>
      <c r="C11" s="105">
        <f t="shared" si="0"/>
        <v>0.6339673006339673</v>
      </c>
      <c r="E11" s="32" t="s">
        <v>299</v>
      </c>
      <c r="F11" s="97">
        <v>84</v>
      </c>
      <c r="G11" s="105">
        <f>(F11/$F$9)*100</f>
        <v>2.9598308668076108</v>
      </c>
    </row>
    <row r="12" spans="1:7" ht="12.75">
      <c r="A12" s="36" t="s">
        <v>300</v>
      </c>
      <c r="B12" s="97">
        <v>102</v>
      </c>
      <c r="C12" s="105">
        <f t="shared" si="0"/>
        <v>3.4034034034034035</v>
      </c>
      <c r="E12" s="32" t="s">
        <v>301</v>
      </c>
      <c r="F12" s="97">
        <v>41</v>
      </c>
      <c r="G12" s="105">
        <f>(F12/$F$9)*100</f>
        <v>1.4446793516560958</v>
      </c>
    </row>
    <row r="13" spans="1:7" ht="12.75">
      <c r="A13" s="36" t="s">
        <v>302</v>
      </c>
      <c r="B13" s="97">
        <v>104</v>
      </c>
      <c r="C13" s="105">
        <f t="shared" si="0"/>
        <v>3.470136803470137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114</v>
      </c>
      <c r="C14" s="105">
        <f t="shared" si="0"/>
        <v>3.8038038038038042</v>
      </c>
      <c r="E14" s="42" t="s">
        <v>304</v>
      </c>
      <c r="F14" s="80">
        <v>1855</v>
      </c>
      <c r="G14" s="81">
        <f>(F14/$F$14)*100</f>
        <v>100</v>
      </c>
    </row>
    <row r="15" spans="1:7" ht="12.75">
      <c r="A15" s="36" t="s">
        <v>305</v>
      </c>
      <c r="B15" s="97">
        <v>404</v>
      </c>
      <c r="C15" s="105">
        <f t="shared" si="0"/>
        <v>13.480146813480145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156</v>
      </c>
      <c r="C16" s="105">
        <f t="shared" si="0"/>
        <v>5.205205205205205</v>
      </c>
      <c r="E16" s="1" t="s">
        <v>308</v>
      </c>
      <c r="F16" s="97">
        <v>0</v>
      </c>
      <c r="G16" s="105">
        <f>(F16/$F$14)*100</f>
        <v>0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88</v>
      </c>
      <c r="G17" s="105">
        <f aca="true" t="shared" si="1" ref="G17:G23">(F17/$F$14)*100</f>
        <v>4.743935309973046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579</v>
      </c>
      <c r="G18" s="105">
        <f t="shared" si="1"/>
        <v>31.212938005390832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510</v>
      </c>
      <c r="G19" s="105">
        <f t="shared" si="1"/>
        <v>27.49326145552561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542</v>
      </c>
      <c r="G20" s="105">
        <f t="shared" si="1"/>
        <v>29.218328840970347</v>
      </c>
    </row>
    <row r="21" spans="1:7" ht="12.75">
      <c r="A21" s="36" t="s">
        <v>315</v>
      </c>
      <c r="B21" s="98">
        <v>107</v>
      </c>
      <c r="C21" s="105">
        <f aca="true" t="shared" si="2" ref="C21:C28">(B21/$B$8)*100</f>
        <v>3.570236903570237</v>
      </c>
      <c r="E21" s="1" t="s">
        <v>316</v>
      </c>
      <c r="F21" s="97">
        <v>136</v>
      </c>
      <c r="G21" s="105">
        <f t="shared" si="1"/>
        <v>7.331536388140162</v>
      </c>
    </row>
    <row r="22" spans="1:7" ht="12.75">
      <c r="A22" s="36" t="s">
        <v>317</v>
      </c>
      <c r="B22" s="98">
        <v>140</v>
      </c>
      <c r="C22" s="105">
        <f t="shared" si="2"/>
        <v>4.671338004671338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61</v>
      </c>
      <c r="C23" s="105">
        <f t="shared" si="2"/>
        <v>2.0353687020353686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276</v>
      </c>
      <c r="C24" s="105">
        <f t="shared" si="2"/>
        <v>9.20920920920921</v>
      </c>
      <c r="E24" s="1" t="s">
        <v>322</v>
      </c>
      <c r="F24" s="97">
        <v>178400</v>
      </c>
      <c r="G24" s="112" t="s">
        <v>420</v>
      </c>
    </row>
    <row r="25" spans="1:7" ht="12.75">
      <c r="A25" s="36" t="s">
        <v>323</v>
      </c>
      <c r="B25" s="97">
        <v>834</v>
      </c>
      <c r="C25" s="105">
        <f t="shared" si="2"/>
        <v>27.82782782782783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465</v>
      </c>
      <c r="C26" s="105">
        <f t="shared" si="2"/>
        <v>15.515515515515515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634</v>
      </c>
      <c r="C27" s="105">
        <f t="shared" si="2"/>
        <v>21.15448782115449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480</v>
      </c>
      <c r="C28" s="105">
        <f t="shared" si="2"/>
        <v>16.016016016016017</v>
      </c>
      <c r="E28" s="32" t="s">
        <v>335</v>
      </c>
      <c r="F28" s="97">
        <v>1629</v>
      </c>
      <c r="G28" s="105">
        <f aca="true" t="shared" si="3" ref="G28:G35">(F28/$F$14)*100</f>
        <v>87.81671159029649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7</v>
      </c>
      <c r="G30" s="105">
        <f t="shared" si="3"/>
        <v>0.37735849056603776</v>
      </c>
    </row>
    <row r="31" spans="1:7" ht="12.75">
      <c r="A31" s="36" t="s">
        <v>339</v>
      </c>
      <c r="B31" s="97">
        <v>26</v>
      </c>
      <c r="C31" s="105">
        <f aca="true" t="shared" si="4" ref="C31:C39">(B31/$B$8)*100</f>
        <v>0.8675342008675343</v>
      </c>
      <c r="E31" s="32" t="s">
        <v>340</v>
      </c>
      <c r="F31" s="97">
        <v>67</v>
      </c>
      <c r="G31" s="105">
        <f t="shared" si="3"/>
        <v>3.6118598382749325</v>
      </c>
    </row>
    <row r="32" spans="1:7" ht="12.75">
      <c r="A32" s="36" t="s">
        <v>341</v>
      </c>
      <c r="B32" s="97">
        <v>69</v>
      </c>
      <c r="C32" s="105">
        <f t="shared" si="4"/>
        <v>2.3023023023023024</v>
      </c>
      <c r="E32" s="32" t="s">
        <v>342</v>
      </c>
      <c r="F32" s="97">
        <v>87</v>
      </c>
      <c r="G32" s="105">
        <f t="shared" si="3"/>
        <v>4.690026954177898</v>
      </c>
    </row>
    <row r="33" spans="1:7" ht="12.75">
      <c r="A33" s="36" t="s">
        <v>343</v>
      </c>
      <c r="B33" s="97">
        <v>176</v>
      </c>
      <c r="C33" s="105">
        <f t="shared" si="4"/>
        <v>5.872539205872539</v>
      </c>
      <c r="E33" s="32" t="s">
        <v>344</v>
      </c>
      <c r="F33" s="97">
        <v>545</v>
      </c>
      <c r="G33" s="105">
        <f t="shared" si="3"/>
        <v>29.380053908355798</v>
      </c>
    </row>
    <row r="34" spans="1:7" ht="12.75">
      <c r="A34" s="36" t="s">
        <v>345</v>
      </c>
      <c r="B34" s="97">
        <v>621</v>
      </c>
      <c r="C34" s="105">
        <f t="shared" si="4"/>
        <v>20.72072072072072</v>
      </c>
      <c r="E34" s="32" t="s">
        <v>346</v>
      </c>
      <c r="F34" s="97">
        <v>600</v>
      </c>
      <c r="G34" s="105">
        <f t="shared" si="3"/>
        <v>32.34501347708895</v>
      </c>
    </row>
    <row r="35" spans="1:7" ht="12.75">
      <c r="A35" s="36" t="s">
        <v>347</v>
      </c>
      <c r="B35" s="97">
        <v>447</v>
      </c>
      <c r="C35" s="105">
        <f t="shared" si="4"/>
        <v>14.914914914914915</v>
      </c>
      <c r="E35" s="32" t="s">
        <v>348</v>
      </c>
      <c r="F35" s="97">
        <v>323</v>
      </c>
      <c r="G35" s="105">
        <f t="shared" si="3"/>
        <v>17.41239892183288</v>
      </c>
    </row>
    <row r="36" spans="1:7" ht="12.75">
      <c r="A36" s="36" t="s">
        <v>349</v>
      </c>
      <c r="B36" s="97">
        <v>497</v>
      </c>
      <c r="C36" s="105">
        <f t="shared" si="4"/>
        <v>16.583249916583252</v>
      </c>
      <c r="E36" s="32" t="s">
        <v>350</v>
      </c>
      <c r="F36" s="97">
        <v>1545</v>
      </c>
      <c r="G36" s="112" t="s">
        <v>420</v>
      </c>
    </row>
    <row r="37" spans="1:7" ht="12.75">
      <c r="A37" s="36" t="s">
        <v>351</v>
      </c>
      <c r="B37" s="97">
        <v>370</v>
      </c>
      <c r="C37" s="105">
        <f t="shared" si="4"/>
        <v>12.345679012345679</v>
      </c>
      <c r="E37" s="32" t="s">
        <v>352</v>
      </c>
      <c r="F37" s="97">
        <v>226</v>
      </c>
      <c r="G37" s="105">
        <f>(F37/$F$14)*100</f>
        <v>12.183288409703504</v>
      </c>
    </row>
    <row r="38" spans="1:7" ht="12.75">
      <c r="A38" s="36" t="s">
        <v>353</v>
      </c>
      <c r="B38" s="97">
        <v>483</v>
      </c>
      <c r="C38" s="105">
        <f t="shared" si="4"/>
        <v>16.116116116116117</v>
      </c>
      <c r="E38" s="32" t="s">
        <v>350</v>
      </c>
      <c r="F38" s="97">
        <v>530</v>
      </c>
      <c r="G38" s="112" t="s">
        <v>420</v>
      </c>
    </row>
    <row r="39" spans="1:7" ht="12.75">
      <c r="A39" s="36" t="s">
        <v>354</v>
      </c>
      <c r="B39" s="97">
        <v>308</v>
      </c>
      <c r="C39" s="105">
        <f t="shared" si="4"/>
        <v>10.276943610276943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5.8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2838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332</v>
      </c>
      <c r="G43" s="105">
        <f aca="true" t="shared" si="5" ref="G43:G48">(F43/$F$14)*100</f>
        <v>17.89757412398922</v>
      </c>
    </row>
    <row r="44" spans="1:7" ht="12.75">
      <c r="A44" s="36" t="s">
        <v>368</v>
      </c>
      <c r="B44" s="98">
        <v>561</v>
      </c>
      <c r="C44" s="105">
        <f aca="true" t="shared" si="6" ref="C44:C49">(B44/$B$42)*100</f>
        <v>19.767441860465116</v>
      </c>
      <c r="E44" s="32" t="s">
        <v>369</v>
      </c>
      <c r="F44" s="97">
        <v>291</v>
      </c>
      <c r="G44" s="105">
        <f t="shared" si="5"/>
        <v>15.687331536388141</v>
      </c>
    </row>
    <row r="45" spans="1:7" ht="12.75">
      <c r="A45" s="36" t="s">
        <v>370</v>
      </c>
      <c r="B45" s="98">
        <v>843</v>
      </c>
      <c r="C45" s="105">
        <f t="shared" si="6"/>
        <v>29.704016913319236</v>
      </c>
      <c r="E45" s="32" t="s">
        <v>371</v>
      </c>
      <c r="F45" s="97">
        <v>325</v>
      </c>
      <c r="G45" s="105">
        <f t="shared" si="5"/>
        <v>17.52021563342318</v>
      </c>
    </row>
    <row r="46" spans="1:7" ht="12.75">
      <c r="A46" s="36" t="s">
        <v>372</v>
      </c>
      <c r="B46" s="98">
        <v>432</v>
      </c>
      <c r="C46" s="105">
        <f t="shared" si="6"/>
        <v>15.221987315010571</v>
      </c>
      <c r="E46" s="32" t="s">
        <v>373</v>
      </c>
      <c r="F46" s="97">
        <v>341</v>
      </c>
      <c r="G46" s="105">
        <f t="shared" si="5"/>
        <v>18.382749326145554</v>
      </c>
    </row>
    <row r="47" spans="1:7" ht="12.75">
      <c r="A47" s="36" t="s">
        <v>374</v>
      </c>
      <c r="B47" s="97">
        <v>550</v>
      </c>
      <c r="C47" s="105">
        <f t="shared" si="6"/>
        <v>19.379844961240313</v>
      </c>
      <c r="E47" s="32" t="s">
        <v>375</v>
      </c>
      <c r="F47" s="97">
        <v>150</v>
      </c>
      <c r="G47" s="105">
        <f t="shared" si="5"/>
        <v>8.086253369272237</v>
      </c>
    </row>
    <row r="48" spans="1:7" ht="12.75">
      <c r="A48" s="36" t="s">
        <v>376</v>
      </c>
      <c r="B48" s="97">
        <v>324</v>
      </c>
      <c r="C48" s="105">
        <f t="shared" si="6"/>
        <v>11.416490486257928</v>
      </c>
      <c r="E48" s="32" t="s">
        <v>377</v>
      </c>
      <c r="F48" s="97">
        <v>410</v>
      </c>
      <c r="G48" s="105">
        <f t="shared" si="5"/>
        <v>22.10242587601078</v>
      </c>
    </row>
    <row r="49" spans="1:7" ht="12.75">
      <c r="A49" s="36" t="s">
        <v>378</v>
      </c>
      <c r="B49" s="97">
        <v>128</v>
      </c>
      <c r="C49" s="105">
        <f t="shared" si="6"/>
        <v>4.510218463706836</v>
      </c>
      <c r="E49" s="32" t="s">
        <v>379</v>
      </c>
      <c r="F49" s="97">
        <v>6</v>
      </c>
      <c r="G49" s="105">
        <f>(F49/$F$14)*100</f>
        <v>0.3234501347708895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910</v>
      </c>
      <c r="G51" s="81">
        <f>(F51/F$51)*100</f>
        <v>100</v>
      </c>
    </row>
    <row r="52" spans="1:7" ht="12.75">
      <c r="A52" s="4" t="s">
        <v>382</v>
      </c>
      <c r="B52" s="97">
        <v>36</v>
      </c>
      <c r="C52" s="105">
        <f>(B52/$B$42)*100</f>
        <v>1.2684989429175475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899</v>
      </c>
      <c r="C53" s="105">
        <f>(B53/$B$42)*100</f>
        <v>31.67723749119098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1462</v>
      </c>
      <c r="C54" s="105">
        <f>(B54/$B$42)*100</f>
        <v>51.515151515151516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441</v>
      </c>
      <c r="C55" s="105">
        <f>(B55/$B$42)*100</f>
        <v>15.53911205073996</v>
      </c>
      <c r="E55" s="32" t="s">
        <v>389</v>
      </c>
      <c r="F55" s="97">
        <v>6</v>
      </c>
      <c r="G55" s="105">
        <f t="shared" si="7"/>
        <v>0.6593406593406593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474</v>
      </c>
      <c r="G56" s="105">
        <f t="shared" si="7"/>
        <v>52.087912087912095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300</v>
      </c>
      <c r="G57" s="105">
        <f t="shared" si="7"/>
        <v>32.967032967032964</v>
      </c>
    </row>
    <row r="58" spans="1:7" ht="12.75">
      <c r="A58" s="36" t="s">
        <v>393</v>
      </c>
      <c r="B58" s="97">
        <v>679</v>
      </c>
      <c r="C58" s="105">
        <f aca="true" t="shared" si="8" ref="C58:C66">(B58/$B$42)*100</f>
        <v>23.925299506694856</v>
      </c>
      <c r="E58" s="32" t="s">
        <v>394</v>
      </c>
      <c r="F58" s="97">
        <v>100</v>
      </c>
      <c r="G58" s="105">
        <f t="shared" si="7"/>
        <v>10.989010989010989</v>
      </c>
    </row>
    <row r="59" spans="1:7" ht="12.75">
      <c r="A59" s="36" t="s">
        <v>395</v>
      </c>
      <c r="B59" s="97">
        <v>83</v>
      </c>
      <c r="C59" s="105">
        <f t="shared" si="8"/>
        <v>2.9245947850599014</v>
      </c>
      <c r="E59" s="32" t="s">
        <v>396</v>
      </c>
      <c r="F59" s="98">
        <v>8</v>
      </c>
      <c r="G59" s="105">
        <f t="shared" si="7"/>
        <v>0.8791208791208791</v>
      </c>
    </row>
    <row r="60" spans="1:7" ht="12.75">
      <c r="A60" s="36" t="s">
        <v>397</v>
      </c>
      <c r="B60" s="97">
        <v>439</v>
      </c>
      <c r="C60" s="105">
        <f t="shared" si="8"/>
        <v>15.468639887244539</v>
      </c>
      <c r="E60" s="32" t="s">
        <v>398</v>
      </c>
      <c r="F60" s="97">
        <v>22</v>
      </c>
      <c r="G60" s="105">
        <f t="shared" si="7"/>
        <v>2.417582417582418</v>
      </c>
    </row>
    <row r="61" spans="1:7" ht="12.75">
      <c r="A61" s="36" t="s">
        <v>399</v>
      </c>
      <c r="B61" s="97">
        <v>1527</v>
      </c>
      <c r="C61" s="105">
        <f t="shared" si="8"/>
        <v>53.80549682875264</v>
      </c>
      <c r="E61" s="32" t="s">
        <v>322</v>
      </c>
      <c r="F61" s="97">
        <v>743</v>
      </c>
      <c r="G61" s="112" t="s">
        <v>420</v>
      </c>
    </row>
    <row r="62" spans="1:7" ht="12.75">
      <c r="A62" s="36" t="s">
        <v>400</v>
      </c>
      <c r="B62" s="97">
        <v>7</v>
      </c>
      <c r="C62" s="105">
        <f t="shared" si="8"/>
        <v>0.24665257223396758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26</v>
      </c>
      <c r="C63" s="105">
        <f t="shared" si="8"/>
        <v>0.9161381254404511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36</v>
      </c>
      <c r="C65" s="105">
        <f t="shared" si="8"/>
        <v>1.2684989429175475</v>
      </c>
      <c r="E65" s="32" t="s">
        <v>367</v>
      </c>
      <c r="F65" s="97">
        <v>194</v>
      </c>
      <c r="G65" s="105">
        <f aca="true" t="shared" si="9" ref="G65:G71">(F65/F$51)*100</f>
        <v>21.318681318681318</v>
      </c>
    </row>
    <row r="66" spans="1:7" ht="12.75">
      <c r="A66" s="36" t="s">
        <v>406</v>
      </c>
      <c r="B66" s="97">
        <v>41</v>
      </c>
      <c r="C66" s="105">
        <f t="shared" si="8"/>
        <v>1.4446793516560958</v>
      </c>
      <c r="E66" s="32" t="s">
        <v>369</v>
      </c>
      <c r="F66" s="97">
        <v>175</v>
      </c>
      <c r="G66" s="105">
        <f t="shared" si="9"/>
        <v>19.230769230769234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131</v>
      </c>
      <c r="G67" s="105">
        <f t="shared" si="9"/>
        <v>14.395604395604394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122</v>
      </c>
      <c r="G68" s="105">
        <f t="shared" si="9"/>
        <v>13.406593406593407</v>
      </c>
    </row>
    <row r="69" spans="1:7" ht="12.75">
      <c r="A69" s="36" t="s">
        <v>408</v>
      </c>
      <c r="B69" s="97">
        <v>9</v>
      </c>
      <c r="C69" s="105">
        <f>(B69/$B$42)*100</f>
        <v>0.3171247357293869</v>
      </c>
      <c r="E69" s="32" t="s">
        <v>375</v>
      </c>
      <c r="F69" s="97">
        <v>75</v>
      </c>
      <c r="G69" s="105">
        <f t="shared" si="9"/>
        <v>8.241758241758241</v>
      </c>
    </row>
    <row r="70" spans="1:7" ht="12.75">
      <c r="A70" s="36" t="s">
        <v>410</v>
      </c>
      <c r="B70" s="97">
        <v>9</v>
      </c>
      <c r="C70" s="105">
        <f>(B70/$B$42)*100</f>
        <v>0.3171247357293869</v>
      </c>
      <c r="E70" s="32" t="s">
        <v>377</v>
      </c>
      <c r="F70" s="97">
        <v>185</v>
      </c>
      <c r="G70" s="105">
        <f t="shared" si="9"/>
        <v>20.32967032967033</v>
      </c>
    </row>
    <row r="71" spans="1:7" ht="12.75">
      <c r="A71" s="54" t="s">
        <v>411</v>
      </c>
      <c r="B71" s="103">
        <v>9</v>
      </c>
      <c r="C71" s="115">
        <f>(B71/$B$42)*100</f>
        <v>0.3171247357293869</v>
      </c>
      <c r="D71" s="41"/>
      <c r="E71" s="44" t="s">
        <v>379</v>
      </c>
      <c r="F71" s="103">
        <v>28</v>
      </c>
      <c r="G71" s="115">
        <f t="shared" si="9"/>
        <v>3.076923076923077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2002-06-24T14:26:58Z</dcterms:modified>
  <cp:category/>
  <cp:version/>
  <cp:contentType/>
  <cp:contentStatus/>
</cp:coreProperties>
</file>