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<sst xmlns="http://schemas.openxmlformats.org/spreadsheetml/2006/main" count="696" uniqueCount="437">
  <si>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</si>
  <si>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</si>
  <si>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</si>
  <si>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</si>
  <si>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</si>
  <si>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</si>
  <si>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</si>
  <si>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</si>
  <si>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</si>
  <si>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</si>
  <si>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</si>
  <si>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</si>
  <si>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</si>
  <si>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</si>
  <si>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</si>
  <si>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</si>
  <si>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</si>
  <si>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</si>
  <si>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</si>
  <si>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</si>
  <si>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</si>
  <si>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</si>
  <si>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</si>
  <si>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</si>
  <si>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</si>
  <si>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</si>
  <si>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</si>
  <si>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</si>
  <si>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</si>
  <si>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</si>
  <si>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</si>
  <si>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</si>
  <si>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</si>
  <si>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</si>
  <si>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</si>
  <si>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</si>
  <si>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</si>
  <si>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</si>
  <si>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</si>
  <si>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</si>
  <si>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</si>
  <si>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</si>
  <si>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</si>
  <si>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</si>
  <si>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</si>
  <si>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</si>
  <si>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</si>
  <si>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</si>
  <si>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</si>
  <si>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</si>
  <si>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</si>
  <si>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</si>
  <si>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</si>
  <si>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</si>
  <si>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</si>
  <si>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</si>
  <si>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</si>
  <si>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</si>
  <si>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</si>
  <si>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</si>
  <si>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</si>
  <si>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</si>
  <si>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</si>
  <si>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</si>
  <si>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</si>
  <si>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</si>
  <si>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</si>
  <si>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</si>
  <si>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</si>
  <si>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</si>
  <si>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</si>
  <si>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</si>
  <si>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</si>
  <si>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</si>
  <si>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</si>
  <si>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</si>
  <si>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</si>
  <si>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</si>
  <si>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</si>
  <si>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</si>
  <si>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</si>
  <si>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</si>
  <si>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</si>
  <si>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</si>
  <si>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</si>
  <si>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</si>
  <si>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</si>
  <si>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</si>
  <si>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</si>
  <si>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</si>
  <si>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</si>
  <si>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</si>
  <si>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</si>
  <si>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</si>
  <si>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</si>
  <si>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</si>
  <si>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</si>
  <si>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</si>
  <si>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</si>
  <si>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</si>
  <si>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</si>
  <si>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</si>
  <si>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</si>
  <si>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</si>
  <si>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</si>
  <si>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</si>
  <si>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</si>
  <si>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</si>
  <si>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</si>
  <si>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</si>
  <si>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</si>
  <si>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</si>
  <si>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</si>
  <si>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</si>
  <si>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</si>
  <si>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</si>
  <si>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</si>
  <si>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</si>
  <si>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</si>
  <si>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</si>
  <si>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</si>
  <si>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</si>
  <si>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</si>
  <si>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</si>
  <si>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</si>
  <si>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</si>
  <si>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</si>
  <si>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</si>
  <si>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</si>
  <si>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</si>
  <si>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</si>
  <si>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</si>
  <si>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</si>
  <si>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</si>
  <si>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</si>
  <si>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</si>
  <si>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</si>
  <si>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</si>
  <si>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</si>
  <si>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</si>
  <si>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</si>
  <si>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</si>
  <si>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</si>
  <si>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</si>
  <si>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</si>
  <si>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</si>
  <si>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</si>
  <si>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</si>
  <si>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</si>
  <si>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</si>
  <si>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</si>
  <si>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</si>
  <si>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</si>
  <si>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</si>
  <si>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</si>
  <si>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</si>
  <si>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</si>
  <si>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</si>
  <si>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</si>
  <si>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</si>
  <si>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</si>
  <si>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</si>
  <si>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</si>
  <si>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</si>
  <si>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</si>
  <si>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</si>
  <si>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</si>
  <si>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</si>
  <si>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</si>
  <si>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</si>
  <si>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</si>
  <si>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</si>
  <si>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</si>
  <si>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</si>
  <si>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</si>
  <si>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</si>
  <si>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</si>
  <si>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</si>
  <si>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</si>
  <si>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</si>
  <si>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</si>
  <si>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</si>
  <si>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</si>
  <si>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</si>
  <si>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</si>
  <si>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</si>
  <si>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</si>
  <si>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</si>
  <si>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</si>
  <si>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</si>
  <si>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</si>
  <si>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</si>
  <si>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</si>
  <si>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</si>
  <si>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</si>
  <si>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</si>
  <si>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</si>
  <si>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</si>
  <si>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</si>
  <si>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</si>
  <si>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</si>
  <si>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</si>
  <si>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</si>
  <si>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</si>
  <si>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</si>
  <si>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</si>
  <si>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</si>
  <si>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</si>
  <si>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</si>
  <si>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</si>
  <si>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</si>
  <si>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</si>
  <si>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</si>
  <si>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</si>
  <si>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</si>
  <si>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</si>
  <si>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</si>
  <si>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</si>
  <si>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</si>
  <si>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</si>
  <si>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</si>
  <si>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</si>
  <si>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</si>
  <si>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</si>
  <si>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</si>
  <si>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</si>
  <si>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</si>
  <si>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</si>
  <si>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</si>
  <si>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</si>
  <si>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</si>
  <si>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</si>
  <si>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</si>
  <si>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</si>
  <si>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</si>
  <si>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</si>
  <si>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</si>
  <si>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</si>
  <si>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</si>
  <si>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</si>
  <si>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</si>
  <si>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</si>
  <si>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</si>
  <si>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</si>
  <si>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</si>
  <si>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</si>
  <si>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</si>
  <si>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</si>
  <si>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</si>
  <si>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</si>
  <si>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</si>
  <si>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</si>
  <si>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</si>
  <si>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</si>
  <si>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</si>
  <si>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</si>
  <si>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</si>
  <si>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</si>
  <si>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</si>
  <si>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</si>
  <si>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</si>
  <si>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</si>
  <si>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</si>
  <si>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</si>
  <si>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</si>
  <si>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</si>
  <si>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</si>
  <si>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</si>
  <si>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</si>
  <si>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</si>
  <si>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</si>
  <si>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</si>
  <si>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</si>
  <si>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</si>
  <si>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</si>
  <si>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</si>
  <si>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</si>
  <si>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</si>
  <si>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</si>
  <si>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</si>
  <si>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</si>
  <si>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</si>
  <si>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</si>
  <si>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</si>
  <si>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</si>
  <si>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</si>
  <si>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</si>
  <si>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</si>
  <si>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</si>
  <si>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</si>
  <si>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</si>
  <si>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</si>
  <si>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</si>
  <si>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</si>
  <si>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</si>
  <si>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</si>
  <si>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</si>
  <si>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</si>
  <si>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</si>
  <si>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</si>
  <si>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</si>
  <si>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</si>
  <si>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</si>
  <si>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</si>
  <si>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</si>
  <si>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</si>
  <si>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</si>
  <si>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</si>
  <si>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</si>
  <si>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</si>
  <si>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</si>
  <si>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</si>
  <si>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</si>
  <si>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</si>
  <si>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</si>
  <si>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</si>
  <si>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</si>
  <si>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</si>
  <si>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</si>
  <si>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</si>
  <si>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</si>
  <si>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</si>
  <si>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</si>
  <si>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</si>
  <si>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</si>
  <si>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</si>
  <si>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</si>
  <si>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</si>
  <si>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</si>
  <si>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</si>
  <si>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</si>
  <si>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</si>
  <si>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</si>
  <si>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</si>
  <si>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</si>
  <si>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</si>
  <si>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</si>
  <si>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</si>
  <si>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</si>
  <si>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</si>
  <si>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</si>
  <si>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</si>
  <si>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</si>
  <si>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</si>
  <si>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</si>
  <si>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</si>
  <si>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</si>
  <si>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</si>
  <si>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</si>
  <si>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</si>
  <si>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</si>
  <si>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</si>
  <si>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</si>
  <si>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</si>
  <si>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</si>
  <si>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</si>
  <si>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</si>
  <si>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</si>
  <si>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</si>
  <si>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</si>
  <si>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</si>
  <si>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</si>
  <si>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</si>
  <si>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</si>
  <si>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</si>
  <si>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</si>
  <si>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</si>
  <si>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</si>
  <si>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</si>
  <si>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</si>
  <si>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</si>
  <si>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</si>
  <si>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</si>
  <si>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</si>
  <si>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</si>
  <si>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</si>
  <si>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</si>
  <si>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</si>
  <si>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</si>
  <si>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</si>
  <si>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</si>
  <si>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</si>
  <si>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</si>
  <si>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</si>
  <si>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</si>
  <si>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</si>
  <si>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</si>
  <si>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</si>
  <si>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</si>
  <si>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</si>
  <si>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</si>
  <si>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</si>
  <si>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</si>
  <si>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</si>
  <si>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</si>
  <si>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</si>
  <si>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Denville township, Morris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</si>
  <si>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Denville township</t>
    </r>
    <r>
      <rPr>
        <b/>
        <sz val="12"/>
        <rFont val="Arial"/>
        <family val="2"/>
      </rPr>
      <t>,  Morris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</si>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</sst>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6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15824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15824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7617</v>
      </c>
      <c r="C9" s="151">
        <f>(B9/$B$7)*100</f>
        <v>48.135743174924166</v>
      </c>
      <c r="D9" s="152"/>
      <c r="E9" s="152" t="s">
        <v>403</v>
      </c>
      <c r="F9" s="150">
        <v>418</v>
      </c>
      <c r="G9" s="153">
        <f t="shared" si="0"/>
        <v>2.641557128412538</v>
      </c>
    </row>
    <row r="10" spans="1:7" ht="12.75">
      <c r="A10" s="149" t="s">
        <v>404</v>
      </c>
      <c r="B10" s="150">
        <v>8207</v>
      </c>
      <c r="C10" s="151">
        <f>(B10/$B$7)*100</f>
        <v>51.86425682507584</v>
      </c>
      <c r="D10" s="152"/>
      <c r="E10" s="152" t="s">
        <v>405</v>
      </c>
      <c r="F10" s="150">
        <v>30</v>
      </c>
      <c r="G10" s="153">
        <f t="shared" si="0"/>
        <v>0.18958543983822043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115</v>
      </c>
      <c r="G11" s="153">
        <f t="shared" si="0"/>
        <v>0.7267441860465116</v>
      </c>
    </row>
    <row r="12" spans="1:7" ht="12.75">
      <c r="A12" s="149" t="s">
        <v>407</v>
      </c>
      <c r="B12" s="150">
        <v>1147</v>
      </c>
      <c r="C12" s="151">
        <f aca="true" t="shared" si="1" ref="C12:C24">B12*100/B$7</f>
        <v>7.248483316481294</v>
      </c>
      <c r="D12" s="152"/>
      <c r="E12" s="152" t="s">
        <v>408</v>
      </c>
      <c r="F12" s="150">
        <v>55</v>
      </c>
      <c r="G12" s="153">
        <f t="shared" si="0"/>
        <v>0.3475733063700708</v>
      </c>
    </row>
    <row r="13" spans="1:7" ht="12.75">
      <c r="A13" s="149" t="s">
        <v>409</v>
      </c>
      <c r="B13" s="150">
        <v>1049</v>
      </c>
      <c r="C13" s="151">
        <f t="shared" si="1"/>
        <v>6.629170879676441</v>
      </c>
      <c r="D13" s="152"/>
      <c r="E13" s="152" t="s">
        <v>410</v>
      </c>
      <c r="F13" s="150">
        <v>218</v>
      </c>
      <c r="G13" s="153">
        <f t="shared" si="0"/>
        <v>1.377654196157735</v>
      </c>
    </row>
    <row r="14" spans="1:7" ht="12.75">
      <c r="A14" s="149" t="s">
        <v>411</v>
      </c>
      <c r="B14" s="150">
        <v>1012</v>
      </c>
      <c r="C14" s="151">
        <f t="shared" si="1"/>
        <v>6.395348837209302</v>
      </c>
      <c r="D14" s="152"/>
      <c r="E14" s="152" t="s">
        <v>412</v>
      </c>
      <c r="F14" s="150">
        <v>15406</v>
      </c>
      <c r="G14" s="153">
        <f t="shared" si="0"/>
        <v>97.35844287158746</v>
      </c>
    </row>
    <row r="15" spans="1:7" ht="12.75">
      <c r="A15" s="149" t="s">
        <v>413</v>
      </c>
      <c r="B15" s="150">
        <v>825</v>
      </c>
      <c r="C15" s="151">
        <f t="shared" si="1"/>
        <v>5.213599595551062</v>
      </c>
      <c r="D15" s="152"/>
      <c r="E15" s="152" t="s">
        <v>414</v>
      </c>
      <c r="F15" s="150">
        <v>14327</v>
      </c>
      <c r="G15" s="153">
        <f t="shared" si="0"/>
        <v>90.5396865520728</v>
      </c>
    </row>
    <row r="16" spans="1:7" ht="12.75">
      <c r="A16" s="149" t="s">
        <v>415</v>
      </c>
      <c r="B16" s="150">
        <v>522</v>
      </c>
      <c r="C16" s="151">
        <f t="shared" si="1"/>
        <v>3.2987866531850356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1956</v>
      </c>
      <c r="C17" s="151">
        <f t="shared" si="1"/>
        <v>12.360970677451972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2875</v>
      </c>
      <c r="C18" s="151">
        <f t="shared" si="1"/>
        <v>18.16860465116279</v>
      </c>
      <c r="D18" s="152"/>
      <c r="E18" s="143" t="s">
        <v>419</v>
      </c>
      <c r="F18" s="141">
        <v>15824</v>
      </c>
      <c r="G18" s="148">
        <v>100</v>
      </c>
    </row>
    <row r="19" spans="1:7" ht="12.75">
      <c r="A19" s="149" t="s">
        <v>420</v>
      </c>
      <c r="B19" s="150">
        <v>2408</v>
      </c>
      <c r="C19" s="151">
        <f t="shared" si="1"/>
        <v>15.217391304347826</v>
      </c>
      <c r="D19" s="152"/>
      <c r="E19" s="152" t="s">
        <v>421</v>
      </c>
      <c r="F19" s="150">
        <v>15536</v>
      </c>
      <c r="G19" s="153">
        <f aca="true" t="shared" si="2" ref="G19:G30">F19*100/F$18</f>
        <v>98.17997977755309</v>
      </c>
    </row>
    <row r="20" spans="1:7" ht="12.75">
      <c r="A20" s="149" t="s">
        <v>422</v>
      </c>
      <c r="B20" s="150">
        <v>997</v>
      </c>
      <c r="C20" s="151">
        <f t="shared" si="1"/>
        <v>6.300556117290192</v>
      </c>
      <c r="D20" s="152"/>
      <c r="E20" s="152" t="s">
        <v>423</v>
      </c>
      <c r="F20" s="150">
        <v>5990</v>
      </c>
      <c r="G20" s="153">
        <f t="shared" si="2"/>
        <v>37.853892821031344</v>
      </c>
    </row>
    <row r="21" spans="1:7" ht="12.75">
      <c r="A21" s="149" t="s">
        <v>424</v>
      </c>
      <c r="B21" s="150">
        <v>657</v>
      </c>
      <c r="C21" s="151">
        <f t="shared" si="1"/>
        <v>4.151921132457027</v>
      </c>
      <c r="D21" s="152"/>
      <c r="E21" s="152" t="s">
        <v>425</v>
      </c>
      <c r="F21" s="150">
        <v>3761</v>
      </c>
      <c r="G21" s="153">
        <f t="shared" si="2"/>
        <v>23.767694641051566</v>
      </c>
    </row>
    <row r="22" spans="1:7" ht="12.75">
      <c r="A22" s="149" t="s">
        <v>426</v>
      </c>
      <c r="B22" s="150">
        <v>1039</v>
      </c>
      <c r="C22" s="151">
        <f t="shared" si="1"/>
        <v>6.5659757330637</v>
      </c>
      <c r="D22" s="152"/>
      <c r="E22" s="152" t="s">
        <v>427</v>
      </c>
      <c r="F22" s="150">
        <v>4763</v>
      </c>
      <c r="G22" s="153">
        <f t="shared" si="2"/>
        <v>30.09984833164813</v>
      </c>
    </row>
    <row r="23" spans="1:7" ht="12.75">
      <c r="A23" s="149" t="s">
        <v>428</v>
      </c>
      <c r="B23" s="150">
        <v>850</v>
      </c>
      <c r="C23" s="151">
        <f t="shared" si="1"/>
        <v>5.371587462082912</v>
      </c>
      <c r="D23" s="152"/>
      <c r="E23" s="152" t="s">
        <v>429</v>
      </c>
      <c r="F23" s="150">
        <v>3589</v>
      </c>
      <c r="G23" s="153">
        <f t="shared" si="2"/>
        <v>22.680738119312437</v>
      </c>
    </row>
    <row r="24" spans="1:7" ht="12.75">
      <c r="A24" s="149" t="s">
        <v>430</v>
      </c>
      <c r="B24" s="150">
        <v>487</v>
      </c>
      <c r="C24" s="151">
        <f t="shared" si="1"/>
        <v>3.077603640040445</v>
      </c>
      <c r="D24" s="152"/>
      <c r="E24" s="152" t="s">
        <v>431</v>
      </c>
      <c r="F24" s="150">
        <v>570</v>
      </c>
      <c r="G24" s="153">
        <f t="shared" si="2"/>
        <v>3.602123356926188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142</v>
      </c>
      <c r="G25" s="153">
        <f t="shared" si="2"/>
        <v>0.89737108190091</v>
      </c>
    </row>
    <row r="26" spans="1:7" ht="12.75">
      <c r="A26" s="149" t="s">
        <v>433</v>
      </c>
      <c r="B26" s="145">
        <v>39.7</v>
      </c>
      <c r="C26" s="155" t="s">
        <v>261</v>
      </c>
      <c r="D26" s="152"/>
      <c r="E26" s="156" t="s">
        <v>434</v>
      </c>
      <c r="F26" s="157">
        <v>452</v>
      </c>
      <c r="G26" s="153">
        <f t="shared" si="2"/>
        <v>2.8564206268958543</v>
      </c>
    </row>
    <row r="27" spans="1:7" ht="12.75">
      <c r="A27" s="149"/>
      <c r="B27" s="145" t="s">
        <v>250</v>
      </c>
      <c r="C27" s="154"/>
      <c r="D27" s="152"/>
      <c r="E27" s="158" t="s">
        <v>435</v>
      </c>
      <c r="F27" s="159">
        <v>196</v>
      </c>
      <c r="G27" s="153">
        <f t="shared" si="2"/>
        <v>1.2386248736097067</v>
      </c>
    </row>
    <row r="28" spans="1:7" ht="12.75">
      <c r="A28" s="149" t="s">
        <v>262</v>
      </c>
      <c r="B28" s="150">
        <v>12047</v>
      </c>
      <c r="C28" s="151">
        <f aca="true" t="shared" si="3" ref="C28:C35">B28*100/B$7</f>
        <v>76.13119312436805</v>
      </c>
      <c r="D28" s="152"/>
      <c r="E28" s="152" t="s">
        <v>436</v>
      </c>
      <c r="F28" s="150">
        <v>288</v>
      </c>
      <c r="G28" s="153">
        <f t="shared" si="2"/>
        <v>1.820020222446916</v>
      </c>
    </row>
    <row r="29" spans="1:7" ht="12.75">
      <c r="A29" s="149" t="s">
        <v>0</v>
      </c>
      <c r="B29" s="150">
        <v>5676</v>
      </c>
      <c r="C29" s="151">
        <f t="shared" si="3"/>
        <v>35.869565217391305</v>
      </c>
      <c r="D29" s="152"/>
      <c r="E29" s="152" t="s">
        <v>1</v>
      </c>
      <c r="F29" s="150">
        <v>245</v>
      </c>
      <c r="G29" s="153">
        <f t="shared" si="2"/>
        <v>1.5482810920121335</v>
      </c>
    </row>
    <row r="30" spans="1:7" ht="12.75">
      <c r="A30" s="149" t="s">
        <v>2</v>
      </c>
      <c r="B30" s="150">
        <v>6371</v>
      </c>
      <c r="C30" s="151">
        <f t="shared" si="3"/>
        <v>40.26162790697674</v>
      </c>
      <c r="D30" s="152"/>
      <c r="E30" s="152" t="s">
        <v>3</v>
      </c>
      <c r="F30" s="150">
        <v>43</v>
      </c>
      <c r="G30" s="153">
        <f t="shared" si="2"/>
        <v>0.2717391304347826</v>
      </c>
    </row>
    <row r="31" spans="1:7" ht="12.75">
      <c r="A31" s="149" t="s">
        <v>4</v>
      </c>
      <c r="B31" s="150">
        <v>11689</v>
      </c>
      <c r="C31" s="151">
        <f t="shared" si="3"/>
        <v>73.86880687563195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2733</v>
      </c>
      <c r="C32" s="151">
        <f t="shared" si="3"/>
        <v>17.27123356926188</v>
      </c>
      <c r="D32" s="152"/>
      <c r="E32" s="143" t="s">
        <v>6</v>
      </c>
      <c r="F32" s="147" t="s">
        <v>250</v>
      </c>
      <c r="G32" s="160"/>
    </row>
    <row r="33" spans="1:7" ht="12.75">
      <c r="A33" s="149" t="s">
        <v>7</v>
      </c>
      <c r="B33" s="150">
        <v>2376</v>
      </c>
      <c r="C33" s="151">
        <f t="shared" si="3"/>
        <v>15.015166835187058</v>
      </c>
      <c r="D33" s="152"/>
      <c r="E33" s="143" t="s">
        <v>8</v>
      </c>
      <c r="F33" s="141">
        <v>5990</v>
      </c>
      <c r="G33" s="148">
        <v>100</v>
      </c>
    </row>
    <row r="34" spans="1:7" ht="12.75">
      <c r="A34" s="149" t="s">
        <v>0</v>
      </c>
      <c r="B34" s="150">
        <v>928</v>
      </c>
      <c r="C34" s="151">
        <f t="shared" si="3"/>
        <v>5.864509605662285</v>
      </c>
      <c r="D34" s="152"/>
      <c r="E34" s="152" t="s">
        <v>9</v>
      </c>
      <c r="F34" s="150">
        <v>4315</v>
      </c>
      <c r="G34" s="153">
        <f aca="true" t="shared" si="4" ref="G34:G42">F34*100/F$33</f>
        <v>72.03672787979967</v>
      </c>
    </row>
    <row r="35" spans="1:7" ht="12.75">
      <c r="A35" s="149" t="s">
        <v>2</v>
      </c>
      <c r="B35" s="150">
        <v>1448</v>
      </c>
      <c r="C35" s="151">
        <f t="shared" si="3"/>
        <v>9.150657229524773</v>
      </c>
      <c r="D35" s="152"/>
      <c r="E35" s="152" t="s">
        <v>10</v>
      </c>
      <c r="F35" s="150">
        <v>1976</v>
      </c>
      <c r="G35" s="153">
        <f t="shared" si="4"/>
        <v>32.98831385642738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3761</v>
      </c>
      <c r="G36" s="153">
        <f t="shared" si="4"/>
        <v>62.78797996661102</v>
      </c>
    </row>
    <row r="37" spans="1:7" ht="12.75">
      <c r="A37" s="161" t="s">
        <v>12</v>
      </c>
      <c r="B37" s="145" t="s">
        <v>250</v>
      </c>
      <c r="C37" s="154"/>
      <c r="D37" s="152"/>
      <c r="E37" s="152" t="s">
        <v>10</v>
      </c>
      <c r="F37" s="150">
        <v>1767</v>
      </c>
      <c r="G37" s="153">
        <f t="shared" si="4"/>
        <v>29.4991652754591</v>
      </c>
    </row>
    <row r="38" spans="1:7" ht="12.75">
      <c r="A38" s="162" t="s">
        <v>13</v>
      </c>
      <c r="B38" s="150">
        <v>15661</v>
      </c>
      <c r="C38" s="151">
        <f aca="true" t="shared" si="5" ref="C38:C56">B38*100/B$7</f>
        <v>98.96991911021233</v>
      </c>
      <c r="D38" s="152"/>
      <c r="E38" s="152" t="s">
        <v>14</v>
      </c>
      <c r="F38" s="150">
        <v>384</v>
      </c>
      <c r="G38" s="153">
        <f t="shared" si="4"/>
        <v>6.410684474123539</v>
      </c>
    </row>
    <row r="39" spans="1:7" ht="12.75">
      <c r="A39" s="149" t="s">
        <v>15</v>
      </c>
      <c r="B39" s="150">
        <v>14659</v>
      </c>
      <c r="C39" s="151">
        <f t="shared" si="5"/>
        <v>92.63776541961577</v>
      </c>
      <c r="D39" s="152"/>
      <c r="E39" s="152" t="s">
        <v>10</v>
      </c>
      <c r="F39" s="150">
        <v>160</v>
      </c>
      <c r="G39" s="153">
        <f t="shared" si="4"/>
        <v>2.671118530884808</v>
      </c>
    </row>
    <row r="40" spans="1:7" ht="12.75">
      <c r="A40" s="149" t="s">
        <v>16</v>
      </c>
      <c r="B40" s="150">
        <v>181</v>
      </c>
      <c r="C40" s="151">
        <f t="shared" si="5"/>
        <v>1.1438321536905967</v>
      </c>
      <c r="D40" s="152"/>
      <c r="E40" s="152" t="s">
        <v>17</v>
      </c>
      <c r="F40" s="150">
        <v>1675</v>
      </c>
      <c r="G40" s="153">
        <f t="shared" si="4"/>
        <v>27.963272120200333</v>
      </c>
    </row>
    <row r="41" spans="1:7" ht="12.75">
      <c r="A41" s="149" t="s">
        <v>18</v>
      </c>
      <c r="B41" s="150">
        <v>12</v>
      </c>
      <c r="C41" s="151">
        <f t="shared" si="5"/>
        <v>0.07583417593528817</v>
      </c>
      <c r="D41" s="152"/>
      <c r="E41" s="152" t="s">
        <v>19</v>
      </c>
      <c r="F41" s="150">
        <v>1416</v>
      </c>
      <c r="G41" s="153">
        <f t="shared" si="4"/>
        <v>23.639398998330552</v>
      </c>
    </row>
    <row r="42" spans="1:7" ht="12.75">
      <c r="A42" s="149" t="s">
        <v>20</v>
      </c>
      <c r="B42" s="150">
        <v>734</v>
      </c>
      <c r="C42" s="151">
        <f t="shared" si="5"/>
        <v>4.638523761375127</v>
      </c>
      <c r="D42" s="152"/>
      <c r="E42" s="152" t="s">
        <v>21</v>
      </c>
      <c r="F42" s="150">
        <v>685</v>
      </c>
      <c r="G42" s="153">
        <f t="shared" si="4"/>
        <v>11.435726210350584</v>
      </c>
    </row>
    <row r="43" spans="1:7" ht="12.75">
      <c r="A43" s="149" t="s">
        <v>22</v>
      </c>
      <c r="B43" s="150">
        <v>255</v>
      </c>
      <c r="C43" s="151">
        <f t="shared" si="5"/>
        <v>1.6114762386248735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228</v>
      </c>
      <c r="C44" s="151">
        <f t="shared" si="5"/>
        <v>1.4408493427704752</v>
      </c>
      <c r="D44" s="152"/>
      <c r="E44" s="152" t="s">
        <v>24</v>
      </c>
      <c r="F44" s="159">
        <v>2074</v>
      </c>
      <c r="G44" s="163">
        <f>F44*100/F33</f>
        <v>34.624373956594326</v>
      </c>
    </row>
    <row r="45" spans="1:7" ht="12.75">
      <c r="A45" s="149" t="s">
        <v>25</v>
      </c>
      <c r="B45" s="150">
        <v>90</v>
      </c>
      <c r="C45" s="151">
        <f t="shared" si="5"/>
        <v>0.5687563195146613</v>
      </c>
      <c r="D45" s="152"/>
      <c r="E45" s="152" t="s">
        <v>26</v>
      </c>
      <c r="F45" s="159">
        <v>1624</v>
      </c>
      <c r="G45" s="163">
        <f>F45*100/F33</f>
        <v>27.111853088480803</v>
      </c>
    </row>
    <row r="46" spans="1:7" ht="12.75">
      <c r="A46" s="149" t="s">
        <v>27</v>
      </c>
      <c r="B46" s="150">
        <v>20</v>
      </c>
      <c r="C46" s="151">
        <f t="shared" si="5"/>
        <v>0.1263902932254803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70</v>
      </c>
      <c r="C47" s="151">
        <f t="shared" si="5"/>
        <v>0.442366026289181</v>
      </c>
      <c r="D47" s="152"/>
      <c r="E47" s="152" t="s">
        <v>29</v>
      </c>
      <c r="F47" s="164">
        <v>2.59</v>
      </c>
      <c r="G47" s="165" t="s">
        <v>261</v>
      </c>
    </row>
    <row r="48" spans="1:7" ht="12.75">
      <c r="A48" s="149" t="s">
        <v>30</v>
      </c>
      <c r="B48" s="150">
        <v>39</v>
      </c>
      <c r="C48" s="151">
        <f t="shared" si="5"/>
        <v>0.24646107178968654</v>
      </c>
      <c r="D48" s="152"/>
      <c r="E48" s="152" t="s">
        <v>31</v>
      </c>
      <c r="F48" s="145">
        <v>3.11</v>
      </c>
      <c r="G48" s="165" t="s">
        <v>261</v>
      </c>
    </row>
    <row r="49" spans="1:7" ht="14.25">
      <c r="A49" s="149" t="s">
        <v>32</v>
      </c>
      <c r="B49" s="150">
        <v>32</v>
      </c>
      <c r="C49" s="151">
        <f t="shared" si="5"/>
        <v>0.20222446916076844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5</v>
      </c>
      <c r="C50" s="151">
        <f t="shared" si="5"/>
        <v>0.03159757330637007</v>
      </c>
      <c r="D50" s="152"/>
      <c r="E50" s="143" t="s">
        <v>34</v>
      </c>
      <c r="F50" s="147" t="s">
        <v>250</v>
      </c>
      <c r="G50" s="160"/>
    </row>
    <row r="51" spans="1:7" ht="12.75">
      <c r="A51" s="149" t="s">
        <v>35</v>
      </c>
      <c r="B51" s="150">
        <v>3</v>
      </c>
      <c r="C51" s="151">
        <f t="shared" si="5"/>
        <v>0.018958543983822043</v>
      </c>
      <c r="D51" s="152"/>
      <c r="E51" s="143" t="s">
        <v>36</v>
      </c>
      <c r="F51" s="141">
        <v>6178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5990</v>
      </c>
      <c r="G52" s="153">
        <f>F52*100/F$51</f>
        <v>96.95694399482034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188</v>
      </c>
      <c r="G53" s="153">
        <f>F53*100/F$51</f>
        <v>3.04305600517967</v>
      </c>
    </row>
    <row r="54" spans="1:7" ht="14.25">
      <c r="A54" s="149" t="s">
        <v>41</v>
      </c>
      <c r="B54" s="150">
        <v>2</v>
      </c>
      <c r="C54" s="151">
        <f t="shared" si="5"/>
        <v>0.012639029322548028</v>
      </c>
      <c r="D54" s="152"/>
      <c r="E54" s="152" t="s">
        <v>42</v>
      </c>
      <c r="F54" s="150">
        <v>77</v>
      </c>
      <c r="G54" s="153">
        <f>F54*100/F$51</f>
        <v>1.246358044674652</v>
      </c>
    </row>
    <row r="55" spans="1:7" ht="12.75">
      <c r="A55" s="149" t="s">
        <v>43</v>
      </c>
      <c r="B55" s="150">
        <v>70</v>
      </c>
      <c r="C55" s="151">
        <f t="shared" si="5"/>
        <v>0.442366026289181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59">
        <v>163</v>
      </c>
      <c r="C56" s="151">
        <f t="shared" si="5"/>
        <v>1.0300808897876643</v>
      </c>
      <c r="D56" s="152"/>
      <c r="E56" s="152" t="s">
        <v>45</v>
      </c>
      <c r="F56" s="166">
        <v>0.3</v>
      </c>
      <c r="G56" s="165" t="s">
        <v>261</v>
      </c>
    </row>
    <row r="57" spans="1:7" ht="12.75">
      <c r="A57" s="149"/>
      <c r="B57" s="159" t="s">
        <v>250</v>
      </c>
      <c r="C57" s="167"/>
      <c r="D57" s="152"/>
      <c r="E57" s="152" t="s">
        <v>46</v>
      </c>
      <c r="F57" s="166">
        <v>6.1</v>
      </c>
      <c r="G57" s="165" t="s">
        <v>261</v>
      </c>
    </row>
    <row r="58" spans="1:7" ht="12.75">
      <c r="A58" s="168" t="s">
        <v>47</v>
      </c>
      <c r="B58" s="159" t="s">
        <v>250</v>
      </c>
      <c r="C58" s="167"/>
      <c r="D58" s="152"/>
      <c r="E58" s="152"/>
      <c r="F58" s="145" t="s">
        <v>250</v>
      </c>
      <c r="G58" s="146"/>
    </row>
    <row r="59" spans="1:7" ht="14.25">
      <c r="A59" s="169" t="s">
        <v>48</v>
      </c>
      <c r="B59" s="159" t="s">
        <v>250</v>
      </c>
      <c r="C59" s="167"/>
      <c r="D59" s="152"/>
      <c r="E59" s="143" t="s">
        <v>49</v>
      </c>
      <c r="F59" s="147" t="s">
        <v>250</v>
      </c>
      <c r="G59" s="160"/>
    </row>
    <row r="60" spans="1:7" ht="12.75">
      <c r="A60" s="149" t="s">
        <v>50</v>
      </c>
      <c r="B60" s="159">
        <v>14807</v>
      </c>
      <c r="C60" s="167">
        <f>B60*100/B7</f>
        <v>93.57305358948433</v>
      </c>
      <c r="D60" s="152"/>
      <c r="E60" s="143" t="s">
        <v>51</v>
      </c>
      <c r="F60" s="141">
        <v>5990</v>
      </c>
      <c r="G60" s="148">
        <v>100</v>
      </c>
    </row>
    <row r="61" spans="1:7" ht="12.75">
      <c r="A61" s="149" t="s">
        <v>52</v>
      </c>
      <c r="B61" s="159">
        <v>205</v>
      </c>
      <c r="C61" s="167">
        <f>B61*100/B7</f>
        <v>1.2955005055611728</v>
      </c>
      <c r="D61" s="152"/>
      <c r="E61" s="152" t="s">
        <v>53</v>
      </c>
      <c r="F61" s="150">
        <v>5144</v>
      </c>
      <c r="G61" s="153">
        <f>F61*100/F$60</f>
        <v>85.87646076794658</v>
      </c>
    </row>
    <row r="62" spans="1:7" ht="12.75">
      <c r="A62" s="149" t="s">
        <v>54</v>
      </c>
      <c r="B62" s="159">
        <v>63</v>
      </c>
      <c r="C62" s="167">
        <f>B62*100/B7</f>
        <v>0.3981294236602629</v>
      </c>
      <c r="D62" s="152"/>
      <c r="E62" s="152" t="s">
        <v>55</v>
      </c>
      <c r="F62" s="150">
        <v>846</v>
      </c>
      <c r="G62" s="153">
        <f>F62*100/F$60</f>
        <v>14.123539232053423</v>
      </c>
    </row>
    <row r="63" spans="1:7" ht="12.75">
      <c r="A63" s="149" t="s">
        <v>56</v>
      </c>
      <c r="B63" s="159">
        <v>801</v>
      </c>
      <c r="C63" s="167">
        <f>B63*100/B7</f>
        <v>5.061931243680485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59">
        <v>9</v>
      </c>
      <c r="C64" s="167">
        <f>B64*100/B7</f>
        <v>0.056875631951466124</v>
      </c>
      <c r="D64" s="152"/>
      <c r="E64" s="152" t="s">
        <v>58</v>
      </c>
      <c r="F64" s="164">
        <v>2.72</v>
      </c>
      <c r="G64" s="165" t="s">
        <v>261</v>
      </c>
    </row>
    <row r="65" spans="1:7" ht="13.5" thickBot="1">
      <c r="A65" s="170" t="s">
        <v>59</v>
      </c>
      <c r="B65" s="171">
        <v>110</v>
      </c>
      <c r="C65" s="172">
        <f>B65*100/B7</f>
        <v>0.6951466127401416</v>
      </c>
      <c r="D65" s="173"/>
      <c r="E65" s="173" t="s">
        <v>60</v>
      </c>
      <c r="F65" s="174">
        <v>1.82</v>
      </c>
      <c r="G65" s="175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15824</v>
      </c>
      <c r="G9" s="33">
        <f>(F9/$F$9)*100</f>
        <v>100</v>
      </c>
    </row>
    <row r="10" spans="1:7" ht="12.75">
      <c r="A10" s="29" t="s">
        <v>269</v>
      </c>
      <c r="B10" s="93">
        <v>3720</v>
      </c>
      <c r="C10" s="33">
        <f aca="true" t="shared" si="0" ref="C10:C15">(B10/$B$10)*100</f>
        <v>100</v>
      </c>
      <c r="E10" s="34" t="s">
        <v>270</v>
      </c>
      <c r="F10" s="97">
        <v>14151</v>
      </c>
      <c r="G10" s="84">
        <f aca="true" t="shared" si="1" ref="G10:G16">(F10/$F$9)*100</f>
        <v>89.42745197168858</v>
      </c>
    </row>
    <row r="11" spans="1:8" ht="12.75">
      <c r="A11" s="36" t="s">
        <v>271</v>
      </c>
      <c r="B11" s="98">
        <v>422</v>
      </c>
      <c r="C11" s="35">
        <f t="shared" si="0"/>
        <v>11.344086021505376</v>
      </c>
      <c r="E11" s="34" t="s">
        <v>272</v>
      </c>
      <c r="F11" s="97">
        <v>14092</v>
      </c>
      <c r="G11" s="84">
        <f t="shared" si="1"/>
        <v>89.0546006066734</v>
      </c>
      <c r="H11" s="15" t="s">
        <v>250</v>
      </c>
    </row>
    <row r="12" spans="1:8" ht="12.75">
      <c r="A12" s="36" t="s">
        <v>273</v>
      </c>
      <c r="B12" s="98">
        <v>184</v>
      </c>
      <c r="C12" s="35">
        <f t="shared" si="0"/>
        <v>4.946236559139785</v>
      </c>
      <c r="E12" s="34" t="s">
        <v>274</v>
      </c>
      <c r="F12" s="97">
        <v>9789</v>
      </c>
      <c r="G12" s="84">
        <f t="shared" si="1"/>
        <v>61.86172901921132</v>
      </c>
      <c r="H12" s="15" t="s">
        <v>250</v>
      </c>
    </row>
    <row r="13" spans="1:7" ht="12.75">
      <c r="A13" s="36" t="s">
        <v>275</v>
      </c>
      <c r="B13" s="98">
        <v>1723</v>
      </c>
      <c r="C13" s="35">
        <f t="shared" si="0"/>
        <v>46.31720430107527</v>
      </c>
      <c r="E13" s="34" t="s">
        <v>276</v>
      </c>
      <c r="F13" s="97">
        <v>4303</v>
      </c>
      <c r="G13" s="84">
        <f t="shared" si="1"/>
        <v>27.19287158746208</v>
      </c>
    </row>
    <row r="14" spans="1:7" ht="12.75">
      <c r="A14" s="36" t="s">
        <v>277</v>
      </c>
      <c r="B14" s="98">
        <v>692</v>
      </c>
      <c r="C14" s="35">
        <f t="shared" si="0"/>
        <v>18.602150537634408</v>
      </c>
      <c r="E14" s="34" t="s">
        <v>166</v>
      </c>
      <c r="F14" s="97">
        <v>59</v>
      </c>
      <c r="G14" s="84">
        <f t="shared" si="1"/>
        <v>0.37285136501516686</v>
      </c>
    </row>
    <row r="15" spans="1:7" ht="12.75">
      <c r="A15" s="36" t="s">
        <v>324</v>
      </c>
      <c r="B15" s="97">
        <v>699</v>
      </c>
      <c r="C15" s="35">
        <f t="shared" si="0"/>
        <v>18.79032258064516</v>
      </c>
      <c r="E15" s="34" t="s">
        <v>278</v>
      </c>
      <c r="F15" s="97">
        <v>1673</v>
      </c>
      <c r="G15" s="84">
        <f t="shared" si="1"/>
        <v>10.572548028311425</v>
      </c>
    </row>
    <row r="16" spans="1:7" ht="12.75">
      <c r="A16" s="36"/>
      <c r="B16" s="93" t="s">
        <v>250</v>
      </c>
      <c r="C16" s="10"/>
      <c r="E16" s="34" t="s">
        <v>279</v>
      </c>
      <c r="F16" s="98">
        <v>379</v>
      </c>
      <c r="G16" s="84">
        <f t="shared" si="1"/>
        <v>2.3950960566228514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1148</v>
      </c>
      <c r="G17" s="84">
        <f>(F17/$F$9)*100</f>
        <v>7.254802831142568</v>
      </c>
    </row>
    <row r="18" spans="1:7" ht="12.75">
      <c r="A18" s="29" t="s">
        <v>282</v>
      </c>
      <c r="B18" s="93">
        <v>11319</v>
      </c>
      <c r="C18" s="33">
        <f>(B18/$B$18)*100</f>
        <v>100</v>
      </c>
      <c r="E18" s="34" t="s">
        <v>283</v>
      </c>
      <c r="F18" s="97">
        <v>525</v>
      </c>
      <c r="G18" s="84">
        <f>(F18/$F$9)*100</f>
        <v>3.317745197168857</v>
      </c>
    </row>
    <row r="19" spans="1:7" ht="12.75">
      <c r="A19" s="36" t="s">
        <v>284</v>
      </c>
      <c r="B19" s="97">
        <v>232</v>
      </c>
      <c r="C19" s="84">
        <f aca="true" t="shared" si="2" ref="C19:C25">(B19/$B$18)*100</f>
        <v>2.049651029242866</v>
      </c>
      <c r="E19" s="34"/>
      <c r="F19" s="97" t="s">
        <v>250</v>
      </c>
      <c r="G19" s="84"/>
    </row>
    <row r="20" spans="1:7" ht="12.75">
      <c r="A20" s="36" t="s">
        <v>285</v>
      </c>
      <c r="B20" s="97">
        <v>644</v>
      </c>
      <c r="C20" s="84">
        <f t="shared" si="2"/>
        <v>5.6895485466914035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2782</v>
      </c>
      <c r="C21" s="84">
        <f t="shared" si="2"/>
        <v>24.578142945489883</v>
      </c>
      <c r="E21" s="38" t="s">
        <v>167</v>
      </c>
      <c r="F21" s="80">
        <v>1673</v>
      </c>
      <c r="G21" s="33">
        <f>(F21/$F$21)*100</f>
        <v>100</v>
      </c>
    </row>
    <row r="22" spans="1:7" ht="12.75">
      <c r="A22" s="36" t="s">
        <v>302</v>
      </c>
      <c r="B22" s="97">
        <v>1948</v>
      </c>
      <c r="C22" s="84">
        <f t="shared" si="2"/>
        <v>17.210000883470272</v>
      </c>
      <c r="E22" s="34" t="s">
        <v>303</v>
      </c>
      <c r="F22" s="97">
        <v>713</v>
      </c>
      <c r="G22" s="84">
        <f aca="true" t="shared" si="3" ref="G22:G27">(F22/$F$21)*100</f>
        <v>42.61805140466228</v>
      </c>
    </row>
    <row r="23" spans="1:7" ht="12.75">
      <c r="A23" s="36" t="s">
        <v>304</v>
      </c>
      <c r="B23" s="97">
        <v>732</v>
      </c>
      <c r="C23" s="84">
        <f t="shared" si="2"/>
        <v>6.4670023853697325</v>
      </c>
      <c r="E23" s="34" t="s">
        <v>305</v>
      </c>
      <c r="F23" s="97">
        <v>513</v>
      </c>
      <c r="G23" s="84">
        <f t="shared" si="3"/>
        <v>30.66347878063359</v>
      </c>
    </row>
    <row r="24" spans="1:7" ht="12.75">
      <c r="A24" s="36" t="s">
        <v>306</v>
      </c>
      <c r="B24" s="97">
        <v>3058</v>
      </c>
      <c r="C24" s="84">
        <f t="shared" si="2"/>
        <v>27.016520894071917</v>
      </c>
      <c r="E24" s="34" t="s">
        <v>307</v>
      </c>
      <c r="F24" s="97">
        <v>28</v>
      </c>
      <c r="G24" s="84">
        <f t="shared" si="3"/>
        <v>1.6736401673640167</v>
      </c>
    </row>
    <row r="25" spans="1:7" ht="12.75">
      <c r="A25" s="36" t="s">
        <v>308</v>
      </c>
      <c r="B25" s="97">
        <v>1923</v>
      </c>
      <c r="C25" s="84">
        <f t="shared" si="2"/>
        <v>16.989133315663928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314</v>
      </c>
      <c r="G26" s="84">
        <f t="shared" si="3"/>
        <v>18.768679019725045</v>
      </c>
    </row>
    <row r="27" spans="1:7" ht="12.75">
      <c r="A27" s="36" t="s">
        <v>311</v>
      </c>
      <c r="B27" s="108">
        <v>92.3</v>
      </c>
      <c r="C27" s="37" t="s">
        <v>261</v>
      </c>
      <c r="E27" s="34" t="s">
        <v>312</v>
      </c>
      <c r="F27" s="97">
        <v>105</v>
      </c>
      <c r="G27" s="84">
        <f t="shared" si="3"/>
        <v>6.2761506276150625</v>
      </c>
    </row>
    <row r="28" spans="1:7" ht="12.75">
      <c r="A28" s="36" t="s">
        <v>313</v>
      </c>
      <c r="B28" s="108">
        <v>44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14681</v>
      </c>
      <c r="G30" s="33">
        <f>(F30/$F$30)*100</f>
        <v>100</v>
      </c>
      <c r="J30" s="39"/>
    </row>
    <row r="31" spans="1:10" ht="12.75">
      <c r="A31" s="95" t="s">
        <v>296</v>
      </c>
      <c r="B31" s="93">
        <v>12582</v>
      </c>
      <c r="C31" s="33">
        <f>(B31/$B$31)*100</f>
        <v>100</v>
      </c>
      <c r="E31" s="34" t="s">
        <v>317</v>
      </c>
      <c r="F31" s="97">
        <v>12697</v>
      </c>
      <c r="G31" s="101">
        <f>(F31/$F$30)*100</f>
        <v>86.48593420066753</v>
      </c>
      <c r="J31" s="39"/>
    </row>
    <row r="32" spans="1:10" ht="12.75">
      <c r="A32" s="36" t="s">
        <v>318</v>
      </c>
      <c r="B32" s="97">
        <v>2387</v>
      </c>
      <c r="C32" s="10">
        <f>(B32/$B$31)*100</f>
        <v>18.97154665395009</v>
      </c>
      <c r="E32" s="34" t="s">
        <v>319</v>
      </c>
      <c r="F32" s="97">
        <v>1984</v>
      </c>
      <c r="G32" s="101">
        <f aca="true" t="shared" si="4" ref="G32:G39">(F32/$F$30)*100</f>
        <v>13.514065799332469</v>
      </c>
      <c r="J32" s="39"/>
    </row>
    <row r="33" spans="1:10" ht="12.75">
      <c r="A33" s="36" t="s">
        <v>320</v>
      </c>
      <c r="B33" s="97">
        <v>8139</v>
      </c>
      <c r="C33" s="10">
        <f aca="true" t="shared" si="5" ref="C33:C38">(B33/$B$31)*100</f>
        <v>64.68764902241297</v>
      </c>
      <c r="E33" s="34" t="s">
        <v>321</v>
      </c>
      <c r="F33" s="97">
        <v>472</v>
      </c>
      <c r="G33" s="101">
        <f t="shared" si="4"/>
        <v>3.2150398474218376</v>
      </c>
      <c r="J33" s="39"/>
    </row>
    <row r="34" spans="1:7" ht="12.75">
      <c r="A34" s="36" t="s">
        <v>322</v>
      </c>
      <c r="B34" s="97">
        <v>170</v>
      </c>
      <c r="C34" s="10">
        <f t="shared" si="5"/>
        <v>1.3511365442695915</v>
      </c>
      <c r="E34" s="34" t="s">
        <v>323</v>
      </c>
      <c r="F34" s="97">
        <v>409</v>
      </c>
      <c r="G34" s="101">
        <f t="shared" si="4"/>
        <v>2.785913766092228</v>
      </c>
    </row>
    <row r="35" spans="1:7" ht="12.75">
      <c r="A35" s="36" t="s">
        <v>325</v>
      </c>
      <c r="B35" s="97">
        <v>1080</v>
      </c>
      <c r="C35" s="10">
        <f t="shared" si="5"/>
        <v>8.583690987124463</v>
      </c>
      <c r="E35" s="34" t="s">
        <v>321</v>
      </c>
      <c r="F35" s="97">
        <v>116</v>
      </c>
      <c r="G35" s="101">
        <f t="shared" si="4"/>
        <v>0.7901369116545194</v>
      </c>
    </row>
    <row r="36" spans="1:7" ht="12.75">
      <c r="A36" s="36" t="s">
        <v>297</v>
      </c>
      <c r="B36" s="97">
        <v>860</v>
      </c>
      <c r="C36" s="10">
        <f t="shared" si="5"/>
        <v>6.835161341599109</v>
      </c>
      <c r="E36" s="34" t="s">
        <v>327</v>
      </c>
      <c r="F36" s="97">
        <v>1026</v>
      </c>
      <c r="G36" s="101">
        <f t="shared" si="4"/>
        <v>6.988624753082215</v>
      </c>
    </row>
    <row r="37" spans="1:7" ht="12.75">
      <c r="A37" s="36" t="s">
        <v>326</v>
      </c>
      <c r="B37" s="97">
        <v>806</v>
      </c>
      <c r="C37" s="10">
        <f t="shared" si="5"/>
        <v>6.405976792242887</v>
      </c>
      <c r="E37" s="34" t="s">
        <v>321</v>
      </c>
      <c r="F37" s="97">
        <v>178</v>
      </c>
      <c r="G37" s="101">
        <f t="shared" si="4"/>
        <v>1.2124514678836593</v>
      </c>
    </row>
    <row r="38" spans="1:7" ht="12.75">
      <c r="A38" s="36" t="s">
        <v>297</v>
      </c>
      <c r="B38" s="97">
        <v>470</v>
      </c>
      <c r="C38" s="10">
        <f t="shared" si="5"/>
        <v>3.735495151804165</v>
      </c>
      <c r="E38" s="34" t="s">
        <v>259</v>
      </c>
      <c r="F38" s="97">
        <v>425</v>
      </c>
      <c r="G38" s="101">
        <f t="shared" si="4"/>
        <v>2.8948981676997483</v>
      </c>
    </row>
    <row r="39" spans="1:7" ht="12.75">
      <c r="A39" s="36"/>
      <c r="B39" s="97" t="s">
        <v>250</v>
      </c>
      <c r="C39" s="10"/>
      <c r="E39" s="34" t="s">
        <v>321</v>
      </c>
      <c r="F39" s="97">
        <v>163</v>
      </c>
      <c r="G39" s="101">
        <f t="shared" si="4"/>
        <v>1.1102785913766093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174</v>
      </c>
      <c r="C42" s="33">
        <f>(B42/$B$42)*100</f>
        <v>100</v>
      </c>
      <c r="E42" s="31" t="s">
        <v>268</v>
      </c>
      <c r="F42" s="80">
        <v>15824</v>
      </c>
      <c r="G42" s="99">
        <f>(F42/$F$42)*100</f>
        <v>100</v>
      </c>
      <c r="I42" s="39"/>
    </row>
    <row r="43" spans="1:7" ht="12.75">
      <c r="A43" s="36" t="s">
        <v>301</v>
      </c>
      <c r="B43" s="98">
        <v>77</v>
      </c>
      <c r="C43" s="102">
        <f>(B43/$B$42)*100</f>
        <v>44.252873563218394</v>
      </c>
      <c r="E43" s="60" t="s">
        <v>168</v>
      </c>
      <c r="F43" s="106">
        <v>20637</v>
      </c>
      <c r="G43" s="107">
        <f aca="true" t="shared" si="6" ref="G43:G71">(F43/$F$42)*100</f>
        <v>130.41582406471184</v>
      </c>
    </row>
    <row r="44" spans="1:7" ht="12.75">
      <c r="A44" s="36"/>
      <c r="B44" s="93" t="s">
        <v>250</v>
      </c>
      <c r="C44" s="10"/>
      <c r="E44" s="1" t="s">
        <v>329</v>
      </c>
      <c r="F44" s="97">
        <v>72</v>
      </c>
      <c r="G44" s="101">
        <f t="shared" si="6"/>
        <v>0.455005055611729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164</v>
      </c>
      <c r="G45" s="101">
        <f t="shared" si="6"/>
        <v>1.0364004044489383</v>
      </c>
    </row>
    <row r="46" spans="1:7" ht="12.75">
      <c r="A46" s="29" t="s">
        <v>331</v>
      </c>
      <c r="B46" s="93">
        <v>12041</v>
      </c>
      <c r="C46" s="33">
        <f>(B46/$B$46)*100</f>
        <v>100</v>
      </c>
      <c r="E46" s="1" t="s">
        <v>332</v>
      </c>
      <c r="F46" s="97">
        <v>79</v>
      </c>
      <c r="G46" s="101">
        <f t="shared" si="6"/>
        <v>0.49924165824064715</v>
      </c>
    </row>
    <row r="47" spans="1:7" ht="12.75">
      <c r="A47" s="36" t="s">
        <v>333</v>
      </c>
      <c r="B47" s="97">
        <v>1423</v>
      </c>
      <c r="C47" s="10">
        <f>(B47/$B$46)*100</f>
        <v>11.817955319325637</v>
      </c>
      <c r="E47" s="1" t="s">
        <v>334</v>
      </c>
      <c r="F47" s="97">
        <v>328</v>
      </c>
      <c r="G47" s="101">
        <f t="shared" si="6"/>
        <v>2.0728008088978767</v>
      </c>
    </row>
    <row r="48" spans="1:7" ht="12.75">
      <c r="A48" s="36"/>
      <c r="B48" s="93" t="s">
        <v>250</v>
      </c>
      <c r="C48" s="10"/>
      <c r="E48" s="1" t="s">
        <v>335</v>
      </c>
      <c r="F48" s="97">
        <v>1351</v>
      </c>
      <c r="G48" s="101">
        <f t="shared" si="6"/>
        <v>8.537664307381194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384</v>
      </c>
      <c r="G49" s="101">
        <f t="shared" si="6"/>
        <v>2.4266936299292214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138</v>
      </c>
      <c r="G50" s="101">
        <f t="shared" si="6"/>
        <v>0.872093023255814</v>
      </c>
    </row>
    <row r="51" spans="1:7" ht="12.75">
      <c r="A51" s="5" t="s">
        <v>338</v>
      </c>
      <c r="B51" s="93">
        <v>2889</v>
      </c>
      <c r="C51" s="33">
        <f>(B51/$B$51)*100</f>
        <v>100</v>
      </c>
      <c r="E51" s="1" t="s">
        <v>339</v>
      </c>
      <c r="F51" s="97">
        <v>3106</v>
      </c>
      <c r="G51" s="101">
        <f t="shared" si="6"/>
        <v>19.62841253791709</v>
      </c>
    </row>
    <row r="52" spans="1:7" ht="12.75">
      <c r="A52" s="4" t="s">
        <v>340</v>
      </c>
      <c r="B52" s="98">
        <v>254</v>
      </c>
      <c r="C52" s="10">
        <f>(B52/$B$51)*100</f>
        <v>8.79196953963309</v>
      </c>
      <c r="E52" s="1" t="s">
        <v>341</v>
      </c>
      <c r="F52" s="97">
        <v>223</v>
      </c>
      <c r="G52" s="101">
        <f t="shared" si="6"/>
        <v>1.4092517694641051</v>
      </c>
    </row>
    <row r="53" spans="1:7" ht="12.75">
      <c r="A53" s="4"/>
      <c r="B53" s="93" t="s">
        <v>250</v>
      </c>
      <c r="C53" s="10"/>
      <c r="E53" s="1" t="s">
        <v>342</v>
      </c>
      <c r="F53" s="97">
        <v>386</v>
      </c>
      <c r="G53" s="101">
        <f t="shared" si="6"/>
        <v>2.4393326592517695</v>
      </c>
    </row>
    <row r="54" spans="1:7" ht="14.25">
      <c r="A54" s="5" t="s">
        <v>343</v>
      </c>
      <c r="B54" s="93">
        <v>9437</v>
      </c>
      <c r="C54" s="33">
        <f>(B54/$B$54)*100</f>
        <v>100</v>
      </c>
      <c r="E54" s="1" t="s">
        <v>201</v>
      </c>
      <c r="F54" s="97">
        <v>3977</v>
      </c>
      <c r="G54" s="101">
        <f t="shared" si="6"/>
        <v>25.132709807886755</v>
      </c>
    </row>
    <row r="55" spans="1:7" ht="12.75">
      <c r="A55" s="4" t="s">
        <v>340</v>
      </c>
      <c r="B55" s="98">
        <v>885</v>
      </c>
      <c r="C55" s="10">
        <f>(B55/$B$54)*100</f>
        <v>9.377980290346509</v>
      </c>
      <c r="E55" s="1" t="s">
        <v>344</v>
      </c>
      <c r="F55" s="97">
        <v>4134</v>
      </c>
      <c r="G55" s="101">
        <f t="shared" si="6"/>
        <v>26.12487360970677</v>
      </c>
    </row>
    <row r="56" spans="1:7" ht="12.75">
      <c r="A56" s="4" t="s">
        <v>345</v>
      </c>
      <c r="B56" s="119">
        <v>64.7</v>
      </c>
      <c r="C56" s="37" t="s">
        <v>261</v>
      </c>
      <c r="E56" s="1" t="s">
        <v>346</v>
      </c>
      <c r="F56" s="97">
        <v>54</v>
      </c>
      <c r="G56" s="101">
        <f t="shared" si="6"/>
        <v>0.34125379170879677</v>
      </c>
    </row>
    <row r="57" spans="1:7" ht="12.75">
      <c r="A57" s="4" t="s">
        <v>347</v>
      </c>
      <c r="B57" s="98">
        <v>8552</v>
      </c>
      <c r="C57" s="10">
        <f>(B57/$B$54)*100</f>
        <v>90.62201970965349</v>
      </c>
      <c r="E57" s="1" t="s">
        <v>348</v>
      </c>
      <c r="F57" s="97">
        <v>89</v>
      </c>
      <c r="G57" s="101">
        <f t="shared" si="6"/>
        <v>0.5624368048533872</v>
      </c>
    </row>
    <row r="58" spans="1:7" ht="12.75">
      <c r="A58" s="4" t="s">
        <v>345</v>
      </c>
      <c r="B58" s="119">
        <v>78.6</v>
      </c>
      <c r="C58" s="37" t="s">
        <v>261</v>
      </c>
      <c r="E58" s="1" t="s">
        <v>349</v>
      </c>
      <c r="F58" s="97">
        <v>1216</v>
      </c>
      <c r="G58" s="101">
        <f t="shared" si="6"/>
        <v>7.684529828109202</v>
      </c>
    </row>
    <row r="59" spans="1:7" ht="12.75">
      <c r="A59" s="4"/>
      <c r="B59" s="93" t="s">
        <v>250</v>
      </c>
      <c r="C59" s="10"/>
      <c r="E59" s="1" t="s">
        <v>350</v>
      </c>
      <c r="F59" s="97">
        <v>90</v>
      </c>
      <c r="G59" s="101">
        <f t="shared" si="6"/>
        <v>0.5687563195146613</v>
      </c>
    </row>
    <row r="60" spans="1:7" ht="12.75">
      <c r="A60" s="5" t="s">
        <v>351</v>
      </c>
      <c r="B60" s="93">
        <v>2100</v>
      </c>
      <c r="C60" s="33">
        <f>(B60/$B$60)*100</f>
        <v>100</v>
      </c>
      <c r="E60" s="1" t="s">
        <v>352</v>
      </c>
      <c r="F60" s="97">
        <v>392</v>
      </c>
      <c r="G60" s="101">
        <f t="shared" si="6"/>
        <v>2.4772497472194135</v>
      </c>
    </row>
    <row r="61" spans="1:7" ht="12.75">
      <c r="A61" s="4" t="s">
        <v>340</v>
      </c>
      <c r="B61" s="97">
        <v>776</v>
      </c>
      <c r="C61" s="10">
        <f>(B61/$B$60)*100</f>
        <v>36.952380952380956</v>
      </c>
      <c r="E61" s="1" t="s">
        <v>353</v>
      </c>
      <c r="F61" s="97">
        <v>158</v>
      </c>
      <c r="G61" s="101">
        <f t="shared" si="6"/>
        <v>0.9984833164812943</v>
      </c>
    </row>
    <row r="62" spans="1:7" ht="12.75">
      <c r="A62" s="4"/>
      <c r="B62" s="93" t="s">
        <v>250</v>
      </c>
      <c r="C62" s="10"/>
      <c r="E62" s="1" t="s">
        <v>354</v>
      </c>
      <c r="F62" s="97">
        <v>349</v>
      </c>
      <c r="G62" s="101">
        <f t="shared" si="6"/>
        <v>2.205510616784631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168</v>
      </c>
      <c r="G63" s="101">
        <f t="shared" si="6"/>
        <v>1.0616784630940344</v>
      </c>
    </row>
    <row r="64" spans="1:7" ht="12.75">
      <c r="A64" s="29" t="s">
        <v>357</v>
      </c>
      <c r="B64" s="93">
        <v>14681</v>
      </c>
      <c r="C64" s="33">
        <f>(B64/$B$64)*100</f>
        <v>100</v>
      </c>
      <c r="E64" s="1" t="s">
        <v>358</v>
      </c>
      <c r="F64" s="97">
        <v>23</v>
      </c>
      <c r="G64" s="101">
        <f t="shared" si="6"/>
        <v>0.14534883720930233</v>
      </c>
    </row>
    <row r="65" spans="1:7" ht="12.75">
      <c r="A65" s="4" t="s">
        <v>256</v>
      </c>
      <c r="B65" s="97">
        <v>9478</v>
      </c>
      <c r="C65" s="10">
        <f>(B65/$B$64)*100</f>
        <v>64.55963490225461</v>
      </c>
      <c r="E65" s="1" t="s">
        <v>359</v>
      </c>
      <c r="F65" s="97">
        <v>254</v>
      </c>
      <c r="G65" s="101">
        <f t="shared" si="6"/>
        <v>1.6051567239635993</v>
      </c>
    </row>
    <row r="66" spans="1:7" ht="12.75">
      <c r="A66" s="4" t="s">
        <v>257</v>
      </c>
      <c r="B66" s="97">
        <v>4967</v>
      </c>
      <c r="C66" s="10">
        <f aca="true" t="shared" si="7" ref="C66:C71">(B66/$B$64)*100</f>
        <v>33.83284517403447</v>
      </c>
      <c r="E66" s="1" t="s">
        <v>360</v>
      </c>
      <c r="F66" s="97">
        <v>109</v>
      </c>
      <c r="G66" s="101">
        <f t="shared" si="6"/>
        <v>0.6888270980788676</v>
      </c>
    </row>
    <row r="67" spans="1:7" ht="12.75">
      <c r="A67" s="4" t="s">
        <v>361</v>
      </c>
      <c r="B67" s="97">
        <v>2523</v>
      </c>
      <c r="C67" s="10">
        <f t="shared" si="7"/>
        <v>17.185477828485798</v>
      </c>
      <c r="E67" s="1" t="s">
        <v>362</v>
      </c>
      <c r="F67" s="97">
        <v>242</v>
      </c>
      <c r="G67" s="101">
        <f t="shared" si="6"/>
        <v>1.5293225480283115</v>
      </c>
    </row>
    <row r="68" spans="1:7" ht="12.75">
      <c r="A68" s="4" t="s">
        <v>363</v>
      </c>
      <c r="B68" s="97">
        <v>2444</v>
      </c>
      <c r="C68" s="10">
        <f t="shared" si="7"/>
        <v>16.64736734554867</v>
      </c>
      <c r="E68" s="1" t="s">
        <v>364</v>
      </c>
      <c r="F68" s="97">
        <v>616</v>
      </c>
      <c r="G68" s="101">
        <f t="shared" si="6"/>
        <v>3.8928210313447926</v>
      </c>
    </row>
    <row r="69" spans="1:7" ht="12.75">
      <c r="A69" s="4" t="s">
        <v>365</v>
      </c>
      <c r="B69" s="97">
        <v>1311</v>
      </c>
      <c r="C69" s="10">
        <f t="shared" si="7"/>
        <v>8.929909406716163</v>
      </c>
      <c r="E69" s="1" t="s">
        <v>366</v>
      </c>
      <c r="F69" s="97">
        <v>74</v>
      </c>
      <c r="G69" s="101">
        <f t="shared" si="6"/>
        <v>0.467644084934277</v>
      </c>
    </row>
    <row r="70" spans="1:7" ht="12.75">
      <c r="A70" s="4" t="s">
        <v>367</v>
      </c>
      <c r="B70" s="97">
        <v>1133</v>
      </c>
      <c r="C70" s="10">
        <f t="shared" si="7"/>
        <v>7.717457938832505</v>
      </c>
      <c r="E70" s="1" t="s">
        <v>368</v>
      </c>
      <c r="F70" s="97">
        <v>16</v>
      </c>
      <c r="G70" s="101">
        <f t="shared" si="6"/>
        <v>0.10111223458038424</v>
      </c>
    </row>
    <row r="71" spans="1:7" ht="12.75">
      <c r="A71" s="7" t="s">
        <v>258</v>
      </c>
      <c r="B71" s="103">
        <v>236</v>
      </c>
      <c r="C71" s="40">
        <f t="shared" si="7"/>
        <v>1.6075199237109188</v>
      </c>
      <c r="D71" s="41"/>
      <c r="E71" s="9" t="s">
        <v>369</v>
      </c>
      <c r="F71" s="103">
        <v>2445</v>
      </c>
      <c r="G71" s="104">
        <f t="shared" si="6"/>
        <v>15.451213346814965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12414</v>
      </c>
      <c r="C9" s="81">
        <f>(B9/$B$9)*100</f>
        <v>100</v>
      </c>
      <c r="D9" s="65"/>
      <c r="E9" s="79" t="s">
        <v>381</v>
      </c>
      <c r="F9" s="80">
        <v>5996</v>
      </c>
      <c r="G9" s="81">
        <f>(F9/$F$9)*100</f>
        <v>100</v>
      </c>
    </row>
    <row r="10" spans="1:7" ht="12.75">
      <c r="A10" s="82" t="s">
        <v>382</v>
      </c>
      <c r="B10" s="97">
        <v>8061</v>
      </c>
      <c r="C10" s="105">
        <f>(B10/$B$9)*100</f>
        <v>64.93475108748189</v>
      </c>
      <c r="D10" s="65"/>
      <c r="E10" s="78" t="s">
        <v>383</v>
      </c>
      <c r="F10" s="97">
        <v>167</v>
      </c>
      <c r="G10" s="105">
        <f aca="true" t="shared" si="0" ref="G10:G19">(F10/$F$9)*100</f>
        <v>2.7851901267511674</v>
      </c>
    </row>
    <row r="11" spans="1:7" ht="12.75">
      <c r="A11" s="82" t="s">
        <v>384</v>
      </c>
      <c r="B11" s="97">
        <v>8054</v>
      </c>
      <c r="C11" s="105">
        <f aca="true" t="shared" si="1" ref="C11:C16">(B11/$B$9)*100</f>
        <v>64.87836313839213</v>
      </c>
      <c r="D11" s="65"/>
      <c r="E11" s="78" t="s">
        <v>385</v>
      </c>
      <c r="F11" s="97">
        <v>134</v>
      </c>
      <c r="G11" s="105">
        <f t="shared" si="0"/>
        <v>2.2348232154769847</v>
      </c>
    </row>
    <row r="12" spans="1:7" ht="12.75">
      <c r="A12" s="82" t="s">
        <v>386</v>
      </c>
      <c r="B12" s="97">
        <v>7830</v>
      </c>
      <c r="C12" s="105">
        <f>(B12/$B$9)*100</f>
        <v>63.07394876752054</v>
      </c>
      <c r="D12" s="65"/>
      <c r="E12" s="78" t="s">
        <v>387</v>
      </c>
      <c r="F12" s="97">
        <v>229</v>
      </c>
      <c r="G12" s="105">
        <f t="shared" si="0"/>
        <v>3.8192128085390262</v>
      </c>
    </row>
    <row r="13" spans="1:7" ht="12.75">
      <c r="A13" s="82" t="s">
        <v>388</v>
      </c>
      <c r="B13" s="97">
        <v>224</v>
      </c>
      <c r="C13" s="105">
        <f>(B13/$B$9)*100</f>
        <v>1.8044143708715967</v>
      </c>
      <c r="D13" s="65"/>
      <c r="E13" s="78" t="s">
        <v>389</v>
      </c>
      <c r="F13" s="97">
        <v>489</v>
      </c>
      <c r="G13" s="105">
        <f t="shared" si="0"/>
        <v>8.15543695797198</v>
      </c>
    </row>
    <row r="14" spans="1:7" ht="12.75">
      <c r="A14" s="82" t="s">
        <v>390</v>
      </c>
      <c r="B14" s="109">
        <v>2.8</v>
      </c>
      <c r="C14" s="112" t="s">
        <v>261</v>
      </c>
      <c r="D14" s="65"/>
      <c r="E14" s="78" t="s">
        <v>391</v>
      </c>
      <c r="F14" s="97">
        <v>620</v>
      </c>
      <c r="G14" s="105">
        <f t="shared" si="0"/>
        <v>10.340226817878586</v>
      </c>
    </row>
    <row r="15" spans="1:7" ht="12.75">
      <c r="A15" s="82" t="s">
        <v>392</v>
      </c>
      <c r="B15" s="109">
        <v>7</v>
      </c>
      <c r="C15" s="105">
        <f t="shared" si="1"/>
        <v>0.0563879490897374</v>
      </c>
      <c r="D15" s="65"/>
      <c r="E15" s="78" t="s">
        <v>393</v>
      </c>
      <c r="F15" s="97">
        <v>1270</v>
      </c>
      <c r="G15" s="105">
        <f t="shared" si="0"/>
        <v>21.180787191460972</v>
      </c>
    </row>
    <row r="16" spans="1:7" ht="12.75">
      <c r="A16" s="82" t="s">
        <v>67</v>
      </c>
      <c r="B16" s="97">
        <v>4353</v>
      </c>
      <c r="C16" s="105">
        <f t="shared" si="1"/>
        <v>35.06524891251813</v>
      </c>
      <c r="D16" s="65"/>
      <c r="E16" s="78" t="s">
        <v>68</v>
      </c>
      <c r="F16" s="97">
        <v>949</v>
      </c>
      <c r="G16" s="105">
        <f t="shared" si="0"/>
        <v>15.827218145430285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1151</v>
      </c>
      <c r="G17" s="105">
        <f t="shared" si="0"/>
        <v>19.19613075383589</v>
      </c>
    </row>
    <row r="18" spans="1:7" ht="12.75">
      <c r="A18" s="77" t="s">
        <v>70</v>
      </c>
      <c r="B18" s="80">
        <v>6542</v>
      </c>
      <c r="C18" s="81">
        <f>(B18/$B$18)*100</f>
        <v>100</v>
      </c>
      <c r="D18" s="65"/>
      <c r="E18" s="78" t="s">
        <v>170</v>
      </c>
      <c r="F18" s="97">
        <v>459</v>
      </c>
      <c r="G18" s="105">
        <f t="shared" si="0"/>
        <v>7.655103402268179</v>
      </c>
    </row>
    <row r="19" spans="1:9" ht="12.75">
      <c r="A19" s="82" t="s">
        <v>382</v>
      </c>
      <c r="B19" s="97">
        <v>3729</v>
      </c>
      <c r="C19" s="105">
        <f>(B19/$B$18)*100</f>
        <v>57.000917150718436</v>
      </c>
      <c r="D19" s="65"/>
      <c r="E19" s="78" t="s">
        <v>169</v>
      </c>
      <c r="F19" s="98">
        <v>528</v>
      </c>
      <c r="G19" s="105">
        <f t="shared" si="0"/>
        <v>8.805870580386925</v>
      </c>
      <c r="I19" s="117"/>
    </row>
    <row r="20" spans="1:7" ht="12.75">
      <c r="A20" s="82" t="s">
        <v>384</v>
      </c>
      <c r="B20" s="97">
        <v>3729</v>
      </c>
      <c r="C20" s="105">
        <f>(B20/$B$18)*100</f>
        <v>57.000917150718436</v>
      </c>
      <c r="D20" s="65"/>
      <c r="E20" s="78" t="s">
        <v>71</v>
      </c>
      <c r="F20" s="97">
        <v>76778</v>
      </c>
      <c r="G20" s="112" t="s">
        <v>261</v>
      </c>
    </row>
    <row r="21" spans="1:7" ht="12.75">
      <c r="A21" s="82" t="s">
        <v>386</v>
      </c>
      <c r="B21" s="97">
        <v>3633</v>
      </c>
      <c r="C21" s="105">
        <f>(B21/$B$18)*100</f>
        <v>55.53347600122287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4906</v>
      </c>
      <c r="G22" s="105">
        <f>(F22/$F$9)*100</f>
        <v>81.82121414276185</v>
      </c>
    </row>
    <row r="23" spans="1:7" ht="12.75">
      <c r="A23" s="77" t="s">
        <v>73</v>
      </c>
      <c r="B23" s="80">
        <v>1363</v>
      </c>
      <c r="C23" s="81">
        <f>(B23/$B$23)*100</f>
        <v>100</v>
      </c>
      <c r="D23" s="65"/>
      <c r="E23" s="78" t="s">
        <v>74</v>
      </c>
      <c r="F23" s="97">
        <v>102026</v>
      </c>
      <c r="G23" s="112" t="s">
        <v>261</v>
      </c>
    </row>
    <row r="24" spans="1:7" ht="12.75">
      <c r="A24" s="82" t="s">
        <v>75</v>
      </c>
      <c r="B24" s="97">
        <v>759</v>
      </c>
      <c r="C24" s="105">
        <f>(B24/$B$23)*100</f>
        <v>55.68598679383713</v>
      </c>
      <c r="D24" s="65"/>
      <c r="E24" s="78" t="s">
        <v>76</v>
      </c>
      <c r="F24" s="97">
        <v>1656</v>
      </c>
      <c r="G24" s="105">
        <f>(F24/$F$9)*100</f>
        <v>27.618412274849902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13490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116</v>
      </c>
      <c r="G26" s="105">
        <f>(F26/$F$9)*100</f>
        <v>1.9346230820547032</v>
      </c>
    </row>
    <row r="27" spans="1:7" ht="12.75">
      <c r="A27" s="77" t="s">
        <v>85</v>
      </c>
      <c r="B27" s="80">
        <v>7744</v>
      </c>
      <c r="C27" s="81">
        <f>(B27/$B$27)*100</f>
        <v>100</v>
      </c>
      <c r="D27" s="65"/>
      <c r="E27" s="78" t="s">
        <v>78</v>
      </c>
      <c r="F27" s="98">
        <v>7168</v>
      </c>
      <c r="G27" s="112" t="s">
        <v>261</v>
      </c>
    </row>
    <row r="28" spans="1:7" ht="12.75">
      <c r="A28" s="82" t="s">
        <v>86</v>
      </c>
      <c r="B28" s="97">
        <v>6644</v>
      </c>
      <c r="C28" s="105">
        <f aca="true" t="shared" si="2" ref="C28:C33">(B28/$B$27)*100</f>
        <v>85.79545454545455</v>
      </c>
      <c r="D28" s="65"/>
      <c r="E28" s="78" t="s">
        <v>79</v>
      </c>
      <c r="F28" s="97">
        <v>49</v>
      </c>
      <c r="G28" s="105">
        <f>(F28/$F$9)*100</f>
        <v>0.8172114743162108</v>
      </c>
    </row>
    <row r="29" spans="1:7" ht="12.75">
      <c r="A29" s="82" t="s">
        <v>87</v>
      </c>
      <c r="B29" s="97">
        <v>438</v>
      </c>
      <c r="C29" s="105">
        <f t="shared" si="2"/>
        <v>5.65599173553719</v>
      </c>
      <c r="D29" s="65"/>
      <c r="E29" s="78" t="s">
        <v>80</v>
      </c>
      <c r="F29" s="97">
        <v>3247</v>
      </c>
      <c r="G29" s="112" t="s">
        <v>261</v>
      </c>
    </row>
    <row r="30" spans="1:7" ht="12.75">
      <c r="A30" s="82" t="s">
        <v>88</v>
      </c>
      <c r="B30" s="97">
        <v>313</v>
      </c>
      <c r="C30" s="105">
        <f t="shared" si="2"/>
        <v>4.041838842975206</v>
      </c>
      <c r="D30" s="65"/>
      <c r="E30" s="78" t="s">
        <v>81</v>
      </c>
      <c r="F30" s="97">
        <v>1353</v>
      </c>
      <c r="G30" s="105">
        <f>(F30/$F$9)*100</f>
        <v>22.565043362241493</v>
      </c>
    </row>
    <row r="31" spans="1:7" ht="12.75">
      <c r="A31" s="82" t="s">
        <v>115</v>
      </c>
      <c r="B31" s="97">
        <v>45</v>
      </c>
      <c r="C31" s="105">
        <f t="shared" si="2"/>
        <v>0.581095041322314</v>
      </c>
      <c r="D31" s="65"/>
      <c r="E31" s="78" t="s">
        <v>82</v>
      </c>
      <c r="F31" s="97">
        <v>25913</v>
      </c>
      <c r="G31" s="112" t="s">
        <v>261</v>
      </c>
    </row>
    <row r="32" spans="1:7" ht="12.75">
      <c r="A32" s="82" t="s">
        <v>89</v>
      </c>
      <c r="B32" s="97">
        <v>36</v>
      </c>
      <c r="C32" s="105">
        <f t="shared" si="2"/>
        <v>0.46487603305785125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268</v>
      </c>
      <c r="C33" s="105">
        <f t="shared" si="2"/>
        <v>3.460743801652893</v>
      </c>
      <c r="D33" s="65"/>
      <c r="E33" s="79" t="s">
        <v>84</v>
      </c>
      <c r="F33" s="80">
        <v>4312</v>
      </c>
      <c r="G33" s="81">
        <f>(F33/$F$33)*100</f>
        <v>100</v>
      </c>
    </row>
    <row r="34" spans="1:7" ht="12.75">
      <c r="A34" s="82" t="s">
        <v>91</v>
      </c>
      <c r="B34" s="120">
        <v>28.8</v>
      </c>
      <c r="C34" s="112" t="s">
        <v>261</v>
      </c>
      <c r="D34" s="65"/>
      <c r="E34" s="78" t="s">
        <v>383</v>
      </c>
      <c r="F34" s="97">
        <v>53</v>
      </c>
      <c r="G34" s="105">
        <f aca="true" t="shared" si="3" ref="G34:G43">(F34/$F$33)*100</f>
        <v>1.2291280148423005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36</v>
      </c>
      <c r="G35" s="105">
        <f t="shared" si="3"/>
        <v>0.8348794063079777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118</v>
      </c>
      <c r="G36" s="105">
        <f t="shared" si="3"/>
        <v>2.7365491651205938</v>
      </c>
    </row>
    <row r="37" spans="1:7" ht="12.75">
      <c r="A37" s="77" t="s">
        <v>94</v>
      </c>
      <c r="B37" s="80">
        <v>7830</v>
      </c>
      <c r="C37" s="81">
        <f>(B37/$B$37)*100</f>
        <v>100</v>
      </c>
      <c r="D37" s="65"/>
      <c r="E37" s="78" t="s">
        <v>389</v>
      </c>
      <c r="F37" s="97">
        <v>166</v>
      </c>
      <c r="G37" s="105">
        <f t="shared" si="3"/>
        <v>3.849721706864564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370</v>
      </c>
      <c r="G38" s="105">
        <f t="shared" si="3"/>
        <v>8.580705009276437</v>
      </c>
    </row>
    <row r="39" spans="1:7" ht="12.75">
      <c r="A39" s="82" t="s">
        <v>97</v>
      </c>
      <c r="B39" s="98">
        <v>3821</v>
      </c>
      <c r="C39" s="105">
        <f>(B39/$B$37)*100</f>
        <v>48.79948914431673</v>
      </c>
      <c r="D39" s="65"/>
      <c r="E39" s="78" t="s">
        <v>393</v>
      </c>
      <c r="F39" s="97">
        <v>882</v>
      </c>
      <c r="G39" s="105">
        <f t="shared" si="3"/>
        <v>20.454545454545457</v>
      </c>
    </row>
    <row r="40" spans="1:7" ht="12.75">
      <c r="A40" s="82" t="s">
        <v>98</v>
      </c>
      <c r="B40" s="98">
        <v>559</v>
      </c>
      <c r="C40" s="105">
        <f>(B40/$B$37)*100</f>
        <v>7.139208173690932</v>
      </c>
      <c r="D40" s="65"/>
      <c r="E40" s="78" t="s">
        <v>68</v>
      </c>
      <c r="F40" s="97">
        <v>821</v>
      </c>
      <c r="G40" s="105">
        <f t="shared" si="3"/>
        <v>19.039888682745826</v>
      </c>
    </row>
    <row r="41" spans="1:7" ht="12.75">
      <c r="A41" s="82" t="s">
        <v>100</v>
      </c>
      <c r="B41" s="98">
        <v>2297</v>
      </c>
      <c r="C41" s="105">
        <f>(B41/$B$37)*100</f>
        <v>29.335887611749676</v>
      </c>
      <c r="D41" s="65"/>
      <c r="E41" s="78" t="s">
        <v>69</v>
      </c>
      <c r="F41" s="97">
        <v>990</v>
      </c>
      <c r="G41" s="105">
        <f t="shared" si="3"/>
        <v>22.95918367346939</v>
      </c>
    </row>
    <row r="42" spans="1:7" ht="12.75">
      <c r="A42" s="82" t="s">
        <v>260</v>
      </c>
      <c r="B42" s="98">
        <v>6</v>
      </c>
      <c r="C42" s="105">
        <f>(B42/$B$37)*100</f>
        <v>0.07662835249042146</v>
      </c>
      <c r="D42" s="65"/>
      <c r="E42" s="78" t="s">
        <v>170</v>
      </c>
      <c r="F42" s="97">
        <v>395</v>
      </c>
      <c r="G42" s="105">
        <f t="shared" si="3"/>
        <v>9.160482374768089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481</v>
      </c>
      <c r="G43" s="105">
        <f t="shared" si="3"/>
        <v>11.15491651205937</v>
      </c>
    </row>
    <row r="44" spans="1:7" ht="12.75">
      <c r="A44" s="82" t="s">
        <v>291</v>
      </c>
      <c r="B44" s="98">
        <v>599</v>
      </c>
      <c r="C44" s="105">
        <f>(B44/$B$37)*100</f>
        <v>7.650063856960408</v>
      </c>
      <c r="D44" s="65"/>
      <c r="E44" s="78" t="s">
        <v>93</v>
      </c>
      <c r="F44" s="97">
        <v>90651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548</v>
      </c>
      <c r="C46" s="105">
        <f>(B46/$B$37)*100</f>
        <v>6.998722860791827</v>
      </c>
      <c r="D46" s="65"/>
      <c r="E46" s="78" t="s">
        <v>96</v>
      </c>
      <c r="F46" s="97">
        <v>38607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63413</v>
      </c>
      <c r="G48" s="112" t="s">
        <v>261</v>
      </c>
    </row>
    <row r="49" spans="1:7" ht="13.5" thickBot="1">
      <c r="A49" s="82" t="s">
        <v>292</v>
      </c>
      <c r="B49" s="98">
        <v>34</v>
      </c>
      <c r="C49" s="105">
        <f aca="true" t="shared" si="4" ref="C49:C55">(B49/$B$37)*100</f>
        <v>0.4342273307790549</v>
      </c>
      <c r="D49" s="87"/>
      <c r="E49" s="88" t="s">
        <v>102</v>
      </c>
      <c r="F49" s="113">
        <v>42392</v>
      </c>
      <c r="G49" s="114" t="s">
        <v>261</v>
      </c>
    </row>
    <row r="50" spans="1:7" ht="13.5" thickTop="1">
      <c r="A50" s="82" t="s">
        <v>116</v>
      </c>
      <c r="B50" s="98">
        <v>492</v>
      </c>
      <c r="C50" s="105">
        <f t="shared" si="4"/>
        <v>6.283524904214559</v>
      </c>
      <c r="D50" s="65"/>
      <c r="E50" s="78"/>
      <c r="F50" s="86"/>
      <c r="G50" s="85"/>
    </row>
    <row r="51" spans="1:7" ht="12.75">
      <c r="A51" s="82" t="s">
        <v>117</v>
      </c>
      <c r="B51" s="98">
        <v>1350</v>
      </c>
      <c r="C51" s="105">
        <f t="shared" si="4"/>
        <v>17.24137931034483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316</v>
      </c>
      <c r="C52" s="105">
        <f t="shared" si="4"/>
        <v>4.035759897828863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755</v>
      </c>
      <c r="C53" s="105">
        <f t="shared" si="4"/>
        <v>9.642401021711366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336</v>
      </c>
      <c r="C54" s="105">
        <f t="shared" si="4"/>
        <v>4.291187739463601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452</v>
      </c>
      <c r="C55" s="105">
        <f t="shared" si="4"/>
        <v>5.772669220945083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886</v>
      </c>
      <c r="C57" s="105">
        <f>(B57/$B$37)*100</f>
        <v>11.315453384418902</v>
      </c>
      <c r="D57" s="65"/>
      <c r="E57" s="79" t="s">
        <v>84</v>
      </c>
      <c r="F57" s="80">
        <v>72</v>
      </c>
      <c r="G57" s="105">
        <f>(F57/L57)*100</f>
        <v>1.6697588126159555</v>
      </c>
      <c r="H57" s="79" t="s">
        <v>84</v>
      </c>
      <c r="L57" s="15">
        <v>4312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53</v>
      </c>
      <c r="G58" s="105">
        <f>(F58/L58)*100</f>
        <v>2.6185770750988144</v>
      </c>
      <c r="H58" s="78" t="s">
        <v>118</v>
      </c>
      <c r="L58" s="15">
        <v>2024</v>
      </c>
    </row>
    <row r="59" spans="1:12" ht="12.75">
      <c r="A59" s="82" t="s">
        <v>112</v>
      </c>
      <c r="B59" s="98">
        <v>1113</v>
      </c>
      <c r="C59" s="105">
        <f>(B59/$B$37)*100</f>
        <v>14.21455938697318</v>
      </c>
      <c r="D59" s="65"/>
      <c r="E59" s="78" t="s">
        <v>120</v>
      </c>
      <c r="F59" s="97">
        <v>30</v>
      </c>
      <c r="G59" s="105">
        <f>(F59/L59)*100</f>
        <v>3.1746031746031744</v>
      </c>
      <c r="H59" s="78" t="s">
        <v>120</v>
      </c>
      <c r="L59" s="15">
        <v>945</v>
      </c>
    </row>
    <row r="60" spans="1:7" ht="12.75">
      <c r="A60" s="82" t="s">
        <v>113</v>
      </c>
      <c r="B60" s="98">
        <v>1302</v>
      </c>
      <c r="C60" s="105">
        <f>(B60/$B$37)*100</f>
        <v>16.628352490421456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298</v>
      </c>
      <c r="C62" s="105">
        <f>(B62/$B$37)*100</f>
        <v>3.805874840357599</v>
      </c>
      <c r="D62" s="65"/>
      <c r="E62" s="79" t="s">
        <v>123</v>
      </c>
      <c r="F62" s="80">
        <v>20</v>
      </c>
      <c r="G62" s="105">
        <f>(F62/L62)*100</f>
        <v>5.714285714285714</v>
      </c>
      <c r="H62" s="79" t="s">
        <v>394</v>
      </c>
      <c r="L62" s="15">
        <v>350</v>
      </c>
    </row>
    <row r="63" spans="1:12" ht="12.75">
      <c r="A63" s="61" t="s">
        <v>293</v>
      </c>
      <c r="B63" s="98">
        <v>293</v>
      </c>
      <c r="C63" s="105">
        <f>(B63/$B$37)*100</f>
        <v>3.7420178799489148</v>
      </c>
      <c r="D63" s="65"/>
      <c r="E63" s="78" t="s">
        <v>118</v>
      </c>
      <c r="F63" s="97">
        <v>20</v>
      </c>
      <c r="G63" s="105">
        <f>(F63/L63)*100</f>
        <v>12.345679012345679</v>
      </c>
      <c r="H63" s="78" t="s">
        <v>118</v>
      </c>
      <c r="L63" s="15">
        <v>162</v>
      </c>
    </row>
    <row r="64" spans="1:12" ht="12.75">
      <c r="A64" s="82" t="s">
        <v>114</v>
      </c>
      <c r="B64" s="98">
        <v>203</v>
      </c>
      <c r="C64" s="105">
        <f>(B64/$B$37)*100</f>
        <v>2.5925925925925926</v>
      </c>
      <c r="D64" s="65"/>
      <c r="E64" s="78" t="s">
        <v>120</v>
      </c>
      <c r="F64" s="97">
        <v>10</v>
      </c>
      <c r="G64" s="105">
        <f>(F64/L64)*100</f>
        <v>18.867924528301888</v>
      </c>
      <c r="H64" s="78" t="s">
        <v>120</v>
      </c>
      <c r="L64" s="15">
        <v>53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436</v>
      </c>
      <c r="G66" s="105">
        <f aca="true" t="shared" si="5" ref="G66:G71">(F66/L66)*100</f>
        <v>2.8016964400462663</v>
      </c>
      <c r="H66" s="79" t="s">
        <v>124</v>
      </c>
      <c r="L66" s="15">
        <v>15562</v>
      </c>
    </row>
    <row r="67" spans="1:12" ht="12.75">
      <c r="A67" s="82" t="s">
        <v>126</v>
      </c>
      <c r="B67" s="97">
        <v>6499</v>
      </c>
      <c r="C67" s="105">
        <f>(B67/$B$37)*100</f>
        <v>83.00127713920817</v>
      </c>
      <c r="D67" s="65"/>
      <c r="E67" s="78" t="s">
        <v>262</v>
      </c>
      <c r="F67" s="97">
        <v>342</v>
      </c>
      <c r="G67" s="105">
        <f t="shared" si="5"/>
        <v>2.898305084745763</v>
      </c>
      <c r="H67" s="78" t="s">
        <v>262</v>
      </c>
      <c r="L67" s="15">
        <v>11800</v>
      </c>
    </row>
    <row r="68" spans="1:12" ht="12.75">
      <c r="A68" s="82" t="s">
        <v>128</v>
      </c>
      <c r="B68" s="97">
        <v>799</v>
      </c>
      <c r="C68" s="105">
        <f>(B68/$B$37)*100</f>
        <v>10.20434227330779</v>
      </c>
      <c r="D68" s="65"/>
      <c r="E68" s="78" t="s">
        <v>127</v>
      </c>
      <c r="F68" s="97">
        <v>112</v>
      </c>
      <c r="G68" s="105">
        <f t="shared" si="5"/>
        <v>5.333333333333334</v>
      </c>
      <c r="H68" s="78" t="s">
        <v>127</v>
      </c>
      <c r="L68" s="15">
        <v>2100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89</v>
      </c>
      <c r="G69" s="105">
        <f t="shared" si="5"/>
        <v>2.368911365451158</v>
      </c>
      <c r="H69" s="78" t="s">
        <v>129</v>
      </c>
      <c r="L69" s="15">
        <v>3757</v>
      </c>
    </row>
    <row r="70" spans="1:12" ht="12.75">
      <c r="A70" s="82" t="s">
        <v>376</v>
      </c>
      <c r="B70" s="97">
        <v>507</v>
      </c>
      <c r="C70" s="105">
        <f>(B70/$B$37)*100</f>
        <v>6.475095785440613</v>
      </c>
      <c r="D70" s="65"/>
      <c r="E70" s="78" t="s">
        <v>130</v>
      </c>
      <c r="F70" s="97">
        <v>62</v>
      </c>
      <c r="G70" s="105">
        <f t="shared" si="5"/>
        <v>2.371843917368018</v>
      </c>
      <c r="H70" s="78" t="s">
        <v>130</v>
      </c>
      <c r="L70" s="15">
        <v>2614</v>
      </c>
    </row>
    <row r="71" spans="1:12" ht="13.5" thickBot="1">
      <c r="A71" s="90" t="s">
        <v>371</v>
      </c>
      <c r="B71" s="110">
        <v>25</v>
      </c>
      <c r="C71" s="111">
        <f>(B71/$B$37)*100</f>
        <v>0.31928480204342274</v>
      </c>
      <c r="D71" s="91"/>
      <c r="E71" s="92" t="s">
        <v>131</v>
      </c>
      <c r="F71" s="110">
        <v>223</v>
      </c>
      <c r="G71" s="118">
        <f t="shared" si="5"/>
        <v>10.42543244506779</v>
      </c>
      <c r="H71" s="92" t="s">
        <v>131</v>
      </c>
      <c r="L71" s="15">
        <v>2139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6178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5990</v>
      </c>
      <c r="G9" s="81">
        <f>(F9/$F$9)*100</f>
        <v>100</v>
      </c>
      <c r="I9" s="53"/>
    </row>
    <row r="10" spans="1:7" ht="12.75">
      <c r="A10" s="36" t="s">
        <v>137</v>
      </c>
      <c r="B10" s="97">
        <v>4940</v>
      </c>
      <c r="C10" s="105">
        <f aca="true" t="shared" si="0" ref="C10:C18">(B10/$B$8)*100</f>
        <v>79.96115247652962</v>
      </c>
      <c r="E10" s="32" t="s">
        <v>138</v>
      </c>
      <c r="F10" s="97">
        <v>5937</v>
      </c>
      <c r="G10" s="105">
        <f>(F10/$F$9)*100</f>
        <v>99.1151919866444</v>
      </c>
    </row>
    <row r="11" spans="1:7" ht="12.75">
      <c r="A11" s="36" t="s">
        <v>139</v>
      </c>
      <c r="B11" s="97">
        <v>365</v>
      </c>
      <c r="C11" s="105">
        <f t="shared" si="0"/>
        <v>5.908060861120103</v>
      </c>
      <c r="E11" s="32" t="s">
        <v>140</v>
      </c>
      <c r="F11" s="97">
        <v>53</v>
      </c>
      <c r="G11" s="105">
        <f>(F11/$F$9)*100</f>
        <v>0.8848080133555927</v>
      </c>
    </row>
    <row r="12" spans="1:7" ht="12.75">
      <c r="A12" s="36" t="s">
        <v>141</v>
      </c>
      <c r="B12" s="97">
        <v>91</v>
      </c>
      <c r="C12" s="105">
        <f t="shared" si="0"/>
        <v>1.4729685982518614</v>
      </c>
      <c r="E12" s="32" t="s">
        <v>142</v>
      </c>
      <c r="F12" s="97">
        <v>0</v>
      </c>
      <c r="G12" s="105">
        <f>(F12/$F$9)*100</f>
        <v>0</v>
      </c>
    </row>
    <row r="13" spans="1:7" ht="12.75">
      <c r="A13" s="36" t="s">
        <v>143</v>
      </c>
      <c r="B13" s="97">
        <v>105</v>
      </c>
      <c r="C13" s="105">
        <f t="shared" si="0"/>
        <v>1.6995791518290708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92</v>
      </c>
      <c r="C14" s="105">
        <f t="shared" si="0"/>
        <v>1.4891550663645192</v>
      </c>
      <c r="E14" s="42" t="s">
        <v>145</v>
      </c>
      <c r="F14" s="80">
        <v>4790</v>
      </c>
      <c r="G14" s="81">
        <f>(F14/$F$14)*100</f>
        <v>100</v>
      </c>
    </row>
    <row r="15" spans="1:7" ht="12.75">
      <c r="A15" s="36" t="s">
        <v>146</v>
      </c>
      <c r="B15" s="97">
        <v>139</v>
      </c>
      <c r="C15" s="105">
        <f t="shared" si="0"/>
        <v>2.2499190676594365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446</v>
      </c>
      <c r="C16" s="105">
        <f t="shared" si="0"/>
        <v>7.2191647782453865</v>
      </c>
      <c r="E16" s="1" t="s">
        <v>149</v>
      </c>
      <c r="F16" s="97">
        <v>5</v>
      </c>
      <c r="G16" s="105">
        <f>(F16/$F$14)*100</f>
        <v>0.10438413361169101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80</v>
      </c>
      <c r="G17" s="105">
        <f aca="true" t="shared" si="1" ref="G17:G23">(F17/$F$14)*100</f>
        <v>1.6701461377870561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399</v>
      </c>
      <c r="G18" s="105">
        <f t="shared" si="1"/>
        <v>8.329853862212943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1320</v>
      </c>
      <c r="G19" s="105">
        <f t="shared" si="1"/>
        <v>27.55741127348643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1662</v>
      </c>
      <c r="G20" s="105">
        <f t="shared" si="1"/>
        <v>34.6972860125261</v>
      </c>
    </row>
    <row r="21" spans="1:7" ht="12.75">
      <c r="A21" s="36" t="s">
        <v>156</v>
      </c>
      <c r="B21" s="98">
        <v>65</v>
      </c>
      <c r="C21" s="105">
        <f aca="true" t="shared" si="2" ref="C21:C28">(B21/$B$8)*100</f>
        <v>1.0521204273227582</v>
      </c>
      <c r="E21" s="1" t="s">
        <v>157</v>
      </c>
      <c r="F21" s="97">
        <v>943</v>
      </c>
      <c r="G21" s="105">
        <f t="shared" si="1"/>
        <v>19.686847599164928</v>
      </c>
    </row>
    <row r="22" spans="1:7" ht="12.75">
      <c r="A22" s="36" t="s">
        <v>158</v>
      </c>
      <c r="B22" s="98">
        <v>797</v>
      </c>
      <c r="C22" s="105">
        <f t="shared" si="2"/>
        <v>12.900615085788282</v>
      </c>
      <c r="E22" s="1" t="s">
        <v>159</v>
      </c>
      <c r="F22" s="97">
        <v>381</v>
      </c>
      <c r="G22" s="105">
        <f t="shared" si="1"/>
        <v>7.954070981210856</v>
      </c>
    </row>
    <row r="23" spans="1:7" ht="12.75">
      <c r="A23" s="36" t="s">
        <v>160</v>
      </c>
      <c r="B23" s="98">
        <v>356</v>
      </c>
      <c r="C23" s="105">
        <f t="shared" si="2"/>
        <v>5.7623826481061835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381</v>
      </c>
      <c r="C24" s="105">
        <f t="shared" si="2"/>
        <v>6.1670443509226285</v>
      </c>
      <c r="E24" s="1" t="s">
        <v>163</v>
      </c>
      <c r="F24" s="97">
        <v>228300</v>
      </c>
      <c r="G24" s="112" t="s">
        <v>261</v>
      </c>
    </row>
    <row r="25" spans="1:7" ht="12.75">
      <c r="A25" s="36" t="s">
        <v>164</v>
      </c>
      <c r="B25" s="97">
        <v>703</v>
      </c>
      <c r="C25" s="105">
        <f t="shared" si="2"/>
        <v>11.379087083198446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1063</v>
      </c>
      <c r="C26" s="105">
        <f t="shared" si="2"/>
        <v>17.20621560375526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1689</v>
      </c>
      <c r="C27" s="105">
        <f t="shared" si="2"/>
        <v>27.338944642279056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1124</v>
      </c>
      <c r="C28" s="105">
        <f t="shared" si="2"/>
        <v>18.193590158627387</v>
      </c>
      <c r="E28" s="32" t="s">
        <v>176</v>
      </c>
      <c r="F28" s="97">
        <v>3642</v>
      </c>
      <c r="G28" s="105">
        <f aca="true" t="shared" si="3" ref="G28:G35">(F28/$F$14)*100</f>
        <v>76.03340292275574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7</v>
      </c>
      <c r="G30" s="105">
        <f t="shared" si="3"/>
        <v>0.14613778705636743</v>
      </c>
    </row>
    <row r="31" spans="1:7" ht="12.75">
      <c r="A31" s="36" t="s">
        <v>180</v>
      </c>
      <c r="B31" s="97">
        <v>48</v>
      </c>
      <c r="C31" s="105">
        <f aca="true" t="shared" si="4" ref="C31:C39">(B31/$B$8)*100</f>
        <v>0.7769504694075753</v>
      </c>
      <c r="E31" s="32" t="s">
        <v>181</v>
      </c>
      <c r="F31" s="97">
        <v>77</v>
      </c>
      <c r="G31" s="105">
        <f t="shared" si="3"/>
        <v>1.6075156576200418</v>
      </c>
    </row>
    <row r="32" spans="1:7" ht="12.75">
      <c r="A32" s="36" t="s">
        <v>182</v>
      </c>
      <c r="B32" s="97">
        <v>98</v>
      </c>
      <c r="C32" s="105">
        <f t="shared" si="4"/>
        <v>1.5862738750404664</v>
      </c>
      <c r="E32" s="32" t="s">
        <v>183</v>
      </c>
      <c r="F32" s="97">
        <v>110</v>
      </c>
      <c r="G32" s="105">
        <f t="shared" si="3"/>
        <v>2.2964509394572024</v>
      </c>
    </row>
    <row r="33" spans="1:7" ht="12.75">
      <c r="A33" s="36" t="s">
        <v>184</v>
      </c>
      <c r="B33" s="97">
        <v>384</v>
      </c>
      <c r="C33" s="105">
        <f t="shared" si="4"/>
        <v>6.215603755260602</v>
      </c>
      <c r="E33" s="32" t="s">
        <v>185</v>
      </c>
      <c r="F33" s="97">
        <v>1007</v>
      </c>
      <c r="G33" s="105">
        <f t="shared" si="3"/>
        <v>21.022964509394573</v>
      </c>
    </row>
    <row r="34" spans="1:7" ht="12.75">
      <c r="A34" s="36" t="s">
        <v>186</v>
      </c>
      <c r="B34" s="97">
        <v>506</v>
      </c>
      <c r="C34" s="105">
        <f t="shared" si="4"/>
        <v>8.190352865004856</v>
      </c>
      <c r="E34" s="32" t="s">
        <v>187</v>
      </c>
      <c r="F34" s="97">
        <v>1267</v>
      </c>
      <c r="G34" s="105">
        <f t="shared" si="3"/>
        <v>26.450939457202505</v>
      </c>
    </row>
    <row r="35" spans="1:7" ht="12.75">
      <c r="A35" s="36" t="s">
        <v>188</v>
      </c>
      <c r="B35" s="97">
        <v>681</v>
      </c>
      <c r="C35" s="105">
        <f t="shared" si="4"/>
        <v>11.022984784719975</v>
      </c>
      <c r="E35" s="32" t="s">
        <v>189</v>
      </c>
      <c r="F35" s="97">
        <v>1174</v>
      </c>
      <c r="G35" s="105">
        <f t="shared" si="3"/>
        <v>24.50939457202505</v>
      </c>
    </row>
    <row r="36" spans="1:7" ht="12.75">
      <c r="A36" s="36" t="s">
        <v>190</v>
      </c>
      <c r="B36" s="97">
        <v>1371</v>
      </c>
      <c r="C36" s="105">
        <f t="shared" si="4"/>
        <v>22.19164778245387</v>
      </c>
      <c r="E36" s="32" t="s">
        <v>191</v>
      </c>
      <c r="F36" s="97">
        <v>1622</v>
      </c>
      <c r="G36" s="112" t="s">
        <v>261</v>
      </c>
    </row>
    <row r="37" spans="1:7" ht="12.75">
      <c r="A37" s="36" t="s">
        <v>192</v>
      </c>
      <c r="B37" s="97">
        <v>1093</v>
      </c>
      <c r="C37" s="105">
        <f t="shared" si="4"/>
        <v>17.691809647134995</v>
      </c>
      <c r="E37" s="32" t="s">
        <v>193</v>
      </c>
      <c r="F37" s="97">
        <v>1148</v>
      </c>
      <c r="G37" s="105">
        <f>(F37/$F$14)*100</f>
        <v>23.96659707724426</v>
      </c>
    </row>
    <row r="38" spans="1:7" ht="12.75">
      <c r="A38" s="36" t="s">
        <v>194</v>
      </c>
      <c r="B38" s="97">
        <v>995</v>
      </c>
      <c r="C38" s="105">
        <f t="shared" si="4"/>
        <v>16.10553577209453</v>
      </c>
      <c r="E38" s="32" t="s">
        <v>191</v>
      </c>
      <c r="F38" s="97">
        <v>541</v>
      </c>
      <c r="G38" s="112" t="s">
        <v>261</v>
      </c>
    </row>
    <row r="39" spans="1:7" ht="12.75">
      <c r="A39" s="36" t="s">
        <v>195</v>
      </c>
      <c r="B39" s="97">
        <v>1002</v>
      </c>
      <c r="C39" s="105">
        <f t="shared" si="4"/>
        <v>16.218841048883135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6.5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5990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1413</v>
      </c>
      <c r="G43" s="105">
        <f aca="true" t="shared" si="5" ref="G43:G48">(F43/$F$14)*100</f>
        <v>29.49895615866388</v>
      </c>
    </row>
    <row r="44" spans="1:7" ht="12.75">
      <c r="A44" s="36" t="s">
        <v>209</v>
      </c>
      <c r="B44" s="98">
        <v>692</v>
      </c>
      <c r="C44" s="105">
        <f aca="true" t="shared" si="6" ref="C44:C49">(B44/$B$42)*100</f>
        <v>11.552587646076795</v>
      </c>
      <c r="E44" s="32" t="s">
        <v>210</v>
      </c>
      <c r="F44" s="97">
        <v>884</v>
      </c>
      <c r="G44" s="105">
        <f t="shared" si="5"/>
        <v>18.45511482254697</v>
      </c>
    </row>
    <row r="45" spans="1:7" ht="12.75">
      <c r="A45" s="36" t="s">
        <v>211</v>
      </c>
      <c r="B45" s="98">
        <v>1767</v>
      </c>
      <c r="C45" s="105">
        <f t="shared" si="6"/>
        <v>29.4991652754591</v>
      </c>
      <c r="E45" s="32" t="s">
        <v>212</v>
      </c>
      <c r="F45" s="97">
        <v>810</v>
      </c>
      <c r="G45" s="105">
        <f t="shared" si="5"/>
        <v>16.910229645093946</v>
      </c>
    </row>
    <row r="46" spans="1:7" ht="12.75">
      <c r="A46" s="36" t="s">
        <v>213</v>
      </c>
      <c r="B46" s="98">
        <v>984</v>
      </c>
      <c r="C46" s="105">
        <f t="shared" si="6"/>
        <v>16.427378964941568</v>
      </c>
      <c r="E46" s="32" t="s">
        <v>214</v>
      </c>
      <c r="F46" s="97">
        <v>463</v>
      </c>
      <c r="G46" s="105">
        <f t="shared" si="5"/>
        <v>9.66597077244259</v>
      </c>
    </row>
    <row r="47" spans="1:7" ht="12.75">
      <c r="A47" s="36" t="s">
        <v>215</v>
      </c>
      <c r="B47" s="97">
        <v>953</v>
      </c>
      <c r="C47" s="105">
        <f t="shared" si="6"/>
        <v>15.909849749582639</v>
      </c>
      <c r="E47" s="32" t="s">
        <v>216</v>
      </c>
      <c r="F47" s="97">
        <v>469</v>
      </c>
      <c r="G47" s="105">
        <f t="shared" si="5"/>
        <v>9.791231732776618</v>
      </c>
    </row>
    <row r="48" spans="1:7" ht="12.75">
      <c r="A48" s="36" t="s">
        <v>217</v>
      </c>
      <c r="B48" s="97">
        <v>812</v>
      </c>
      <c r="C48" s="105">
        <f t="shared" si="6"/>
        <v>13.555926544240402</v>
      </c>
      <c r="E48" s="32" t="s">
        <v>218</v>
      </c>
      <c r="F48" s="97">
        <v>725</v>
      </c>
      <c r="G48" s="105">
        <f t="shared" si="5"/>
        <v>15.1356993736952</v>
      </c>
    </row>
    <row r="49" spans="1:7" ht="12.75">
      <c r="A49" s="36" t="s">
        <v>219</v>
      </c>
      <c r="B49" s="97">
        <v>782</v>
      </c>
      <c r="C49" s="105">
        <f t="shared" si="6"/>
        <v>13.055091819699499</v>
      </c>
      <c r="E49" s="32" t="s">
        <v>220</v>
      </c>
      <c r="F49" s="97">
        <v>26</v>
      </c>
      <c r="G49" s="105">
        <f>(F49/$F$14)*100</f>
        <v>0.5427974947807933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823</v>
      </c>
      <c r="G51" s="81">
        <f>(F51/F$51)*100</f>
        <v>100</v>
      </c>
    </row>
    <row r="52" spans="1:7" ht="12.75">
      <c r="A52" s="4" t="s">
        <v>223</v>
      </c>
      <c r="B52" s="97">
        <v>341</v>
      </c>
      <c r="C52" s="105">
        <f>(B52/$B$42)*100</f>
        <v>5.6928213689482465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1446</v>
      </c>
      <c r="C53" s="105">
        <f>(B53/$B$42)*100</f>
        <v>24.14023372287145</v>
      </c>
      <c r="E53" s="32" t="s">
        <v>226</v>
      </c>
      <c r="F53" s="97">
        <v>7</v>
      </c>
      <c r="G53" s="105">
        <f>(F53/F$51)*100</f>
        <v>0.850546780072904</v>
      </c>
    </row>
    <row r="54" spans="1:7" ht="12.75">
      <c r="A54" s="4" t="s">
        <v>227</v>
      </c>
      <c r="B54" s="97">
        <v>2990</v>
      </c>
      <c r="C54" s="105">
        <f>(B54/$B$42)*100</f>
        <v>49.91652754590985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1213</v>
      </c>
      <c r="C55" s="105">
        <f>(B55/$B$42)*100</f>
        <v>20.25041736227045</v>
      </c>
      <c r="E55" s="32" t="s">
        <v>230</v>
      </c>
      <c r="F55" s="97">
        <v>13</v>
      </c>
      <c r="G55" s="105">
        <f t="shared" si="7"/>
        <v>1.5795868772782502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136</v>
      </c>
      <c r="G56" s="105">
        <f t="shared" si="7"/>
        <v>16.52490886998785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151</v>
      </c>
      <c r="G57" s="105">
        <f t="shared" si="7"/>
        <v>18.347509113001216</v>
      </c>
    </row>
    <row r="58" spans="1:7" ht="12.75">
      <c r="A58" s="36" t="s">
        <v>234</v>
      </c>
      <c r="B58" s="97">
        <v>3259</v>
      </c>
      <c r="C58" s="105">
        <f aca="true" t="shared" si="8" ref="C58:C66">(B58/$B$42)*100</f>
        <v>54.40734557595993</v>
      </c>
      <c r="E58" s="32" t="s">
        <v>235</v>
      </c>
      <c r="F58" s="97">
        <v>231</v>
      </c>
      <c r="G58" s="105">
        <f t="shared" si="7"/>
        <v>28.068043742405834</v>
      </c>
    </row>
    <row r="59" spans="1:7" ht="12.75">
      <c r="A59" s="36" t="s">
        <v>236</v>
      </c>
      <c r="B59" s="97">
        <v>75</v>
      </c>
      <c r="C59" s="105">
        <f t="shared" si="8"/>
        <v>1.2520868113522539</v>
      </c>
      <c r="E59" s="32" t="s">
        <v>237</v>
      </c>
      <c r="F59" s="98">
        <v>211</v>
      </c>
      <c r="G59" s="105">
        <f t="shared" si="7"/>
        <v>25.637910085054678</v>
      </c>
    </row>
    <row r="60" spans="1:7" ht="12.75">
      <c r="A60" s="36" t="s">
        <v>238</v>
      </c>
      <c r="B60" s="97">
        <v>357</v>
      </c>
      <c r="C60" s="105">
        <f t="shared" si="8"/>
        <v>5.959933222036728</v>
      </c>
      <c r="E60" s="32" t="s">
        <v>239</v>
      </c>
      <c r="F60" s="97">
        <v>74</v>
      </c>
      <c r="G60" s="105">
        <f t="shared" si="7"/>
        <v>8.99149453219927</v>
      </c>
    </row>
    <row r="61" spans="1:7" ht="12.75">
      <c r="A61" s="36" t="s">
        <v>240</v>
      </c>
      <c r="B61" s="97">
        <v>2259</v>
      </c>
      <c r="C61" s="105">
        <f t="shared" si="8"/>
        <v>37.71285475792988</v>
      </c>
      <c r="E61" s="32" t="s">
        <v>163</v>
      </c>
      <c r="F61" s="97">
        <v>1129</v>
      </c>
      <c r="G61" s="112" t="s">
        <v>261</v>
      </c>
    </row>
    <row r="62" spans="1:7" ht="12.75">
      <c r="A62" s="36" t="s">
        <v>241</v>
      </c>
      <c r="B62" s="97">
        <v>6</v>
      </c>
      <c r="C62" s="105">
        <f t="shared" si="8"/>
        <v>0.10016694490818029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15</v>
      </c>
      <c r="C63" s="105">
        <f t="shared" si="8"/>
        <v>0.25041736227045075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0</v>
      </c>
      <c r="C65" s="105">
        <f t="shared" si="8"/>
        <v>0</v>
      </c>
      <c r="E65" s="32" t="s">
        <v>208</v>
      </c>
      <c r="F65" s="97">
        <v>123</v>
      </c>
      <c r="G65" s="105">
        <f aca="true" t="shared" si="9" ref="G65:G71">(F65/F$51)*100</f>
        <v>14.945321992709598</v>
      </c>
    </row>
    <row r="66" spans="1:7" ht="12.75">
      <c r="A66" s="36" t="s">
        <v>247</v>
      </c>
      <c r="B66" s="97">
        <v>19</v>
      </c>
      <c r="C66" s="105">
        <f t="shared" si="8"/>
        <v>0.31719532554257096</v>
      </c>
      <c r="E66" s="32" t="s">
        <v>210</v>
      </c>
      <c r="F66" s="97">
        <v>94</v>
      </c>
      <c r="G66" s="105">
        <f t="shared" si="9"/>
        <v>11.421628189550425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118</v>
      </c>
      <c r="G67" s="105">
        <f t="shared" si="9"/>
        <v>14.33778857837181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60</v>
      </c>
      <c r="G68" s="105">
        <f t="shared" si="9"/>
        <v>7.290400972053463</v>
      </c>
    </row>
    <row r="69" spans="1:7" ht="12.75">
      <c r="A69" s="36" t="s">
        <v>249</v>
      </c>
      <c r="B69" s="97">
        <v>8</v>
      </c>
      <c r="C69" s="105">
        <f>(B69/$B$42)*100</f>
        <v>0.1335559265442404</v>
      </c>
      <c r="E69" s="32" t="s">
        <v>216</v>
      </c>
      <c r="F69" s="97">
        <v>27</v>
      </c>
      <c r="G69" s="105">
        <f t="shared" si="9"/>
        <v>3.2806804374240586</v>
      </c>
    </row>
    <row r="70" spans="1:7" ht="12.75">
      <c r="A70" s="36" t="s">
        <v>251</v>
      </c>
      <c r="B70" s="97">
        <v>19</v>
      </c>
      <c r="C70" s="105">
        <f>(B70/$B$42)*100</f>
        <v>0.31719532554257096</v>
      </c>
      <c r="E70" s="32" t="s">
        <v>218</v>
      </c>
      <c r="F70" s="97">
        <v>296</v>
      </c>
      <c r="G70" s="105">
        <f t="shared" si="9"/>
        <v>35.96597812879708</v>
      </c>
    </row>
    <row r="71" spans="1:7" ht="12.75">
      <c r="A71" s="54" t="s">
        <v>252</v>
      </c>
      <c r="B71" s="103">
        <v>0</v>
      </c>
      <c r="C71" s="115">
        <f>(B71/$B$42)*100</f>
        <v>0</v>
      </c>
      <c r="D71" s="41"/>
      <c r="E71" s="44" t="s">
        <v>220</v>
      </c>
      <c r="F71" s="103">
        <v>105</v>
      </c>
      <c r="G71" s="115">
        <f t="shared" si="9"/>
        <v>12.75820170109356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2002-06-12T14:47:44Z</dcterms:modified>
  <cp:category/>
  <cp:version/>
  <cp:contentType/>
  <cp:contentStatus/>
</cp:coreProperties>
</file>