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<sst xmlns="http://schemas.openxmlformats.org/spreadsheetml/2006/main" count="696" uniqueCount="437">
  <si>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</si>
  <si>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</si>
  <si>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</si>
  <si>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</si>
  <si>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</si>
  <si>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</si>
  <si>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</si>
  <si>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</si>
  <si>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</si>
  <si>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</si>
  <si>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</si>
  <si>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</si>
  <si>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</si>
  <si>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</si>
  <si>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</si>
  <si>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</si>
  <si>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</si>
  <si>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</si>
  <si>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</si>
  <si>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</si>
  <si>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</si>
  <si>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</si>
  <si>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</si>
  <si>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</si>
  <si>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</si>
  <si>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</si>
  <si>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</si>
  <si>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</si>
  <si>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</si>
  <si>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</si>
  <si>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</si>
  <si>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</si>
  <si>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</si>
  <si>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</si>
  <si>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</si>
  <si>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</si>
  <si>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</si>
  <si>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</si>
  <si>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</si>
  <si>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</si>
  <si>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</si>
  <si>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</si>
  <si>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</si>
  <si>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</si>
  <si>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</si>
  <si>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</si>
  <si>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</si>
  <si>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</si>
  <si>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</si>
  <si>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</si>
  <si>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</si>
  <si>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</si>
  <si>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</si>
  <si>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</si>
  <si>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</si>
  <si>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</si>
  <si>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</si>
  <si>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</si>
  <si>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</si>
  <si>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</si>
  <si>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</si>
  <si>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</si>
  <si>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</si>
  <si>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</si>
  <si>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</si>
  <si>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</si>
  <si>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</si>
  <si>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</si>
  <si>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</si>
  <si>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</si>
  <si>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</si>
  <si>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</si>
  <si>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</si>
  <si>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</si>
  <si>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</si>
  <si>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</si>
  <si>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</si>
  <si>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</si>
  <si>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</si>
  <si>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</si>
  <si>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</si>
  <si>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</si>
  <si>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</si>
  <si>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</si>
  <si>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</si>
  <si>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</si>
  <si>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</si>
  <si>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</si>
  <si>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</si>
  <si>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</si>
  <si>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</si>
  <si>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</si>
  <si>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</si>
  <si>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</si>
  <si>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</si>
  <si>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</si>
  <si>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</si>
  <si>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</si>
  <si>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</si>
  <si>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</si>
  <si>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</si>
  <si>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</si>
  <si>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</si>
  <si>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</si>
  <si>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</si>
  <si>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</si>
  <si>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</si>
  <si>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</si>
  <si>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</si>
  <si>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</si>
  <si>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</si>
  <si>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</si>
  <si>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</si>
  <si>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</si>
  <si>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</si>
  <si>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</si>
  <si>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</si>
  <si>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</si>
  <si>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</si>
  <si>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</si>
  <si>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</si>
  <si>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</si>
  <si>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</si>
  <si>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</si>
  <si>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</si>
  <si>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</si>
  <si>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</si>
  <si>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</si>
  <si>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</si>
  <si>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</si>
  <si>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</si>
  <si>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</si>
  <si>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</si>
  <si>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</si>
  <si>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</si>
  <si>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</si>
  <si>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</si>
  <si>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</si>
  <si>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</si>
  <si>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</si>
  <si>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</si>
  <si>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</si>
  <si>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</si>
  <si>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</si>
  <si>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</si>
  <si>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</si>
  <si>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</si>
  <si>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</si>
  <si>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</si>
  <si>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</si>
  <si>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</si>
  <si>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</si>
  <si>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</si>
  <si>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</si>
  <si>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</si>
  <si>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</si>
  <si>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</si>
  <si>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</si>
  <si>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</si>
  <si>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</si>
  <si>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</si>
  <si>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</si>
  <si>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</si>
  <si>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</si>
  <si>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</si>
  <si>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</si>
  <si>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</si>
  <si>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</si>
  <si>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</si>
  <si>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</si>
  <si>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</si>
  <si>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</si>
  <si>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</si>
  <si>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</si>
  <si>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</si>
  <si>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</si>
  <si>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</si>
  <si>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</si>
  <si>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</si>
  <si>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</si>
  <si>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</si>
  <si>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</si>
  <si>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</si>
  <si>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</si>
  <si>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</si>
  <si>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</si>
  <si>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</si>
  <si>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</si>
  <si>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</si>
  <si>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</si>
  <si>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</si>
  <si>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</si>
  <si>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</si>
  <si>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</si>
  <si>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</si>
  <si>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</si>
  <si>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</si>
  <si>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</si>
  <si>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</si>
  <si>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</si>
  <si>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</si>
  <si>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</si>
  <si>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</si>
  <si>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</si>
  <si>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</si>
  <si>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</si>
  <si>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</si>
  <si>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</si>
  <si>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</si>
  <si>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</si>
  <si>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</si>
  <si>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</si>
  <si>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</si>
  <si>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</si>
  <si>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</si>
  <si>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</si>
  <si>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</si>
  <si>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</si>
  <si>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</si>
  <si>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</si>
  <si>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</si>
  <si>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</si>
  <si>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</si>
  <si>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</si>
  <si>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</si>
  <si>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</si>
  <si>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</si>
  <si>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</si>
  <si>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</si>
  <si>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</si>
  <si>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</si>
  <si>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</si>
  <si>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</si>
  <si>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</si>
  <si>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</si>
  <si>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</si>
  <si>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</si>
  <si>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</si>
  <si>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</si>
  <si>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</si>
  <si>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</si>
  <si>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</si>
  <si>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</si>
  <si>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</si>
  <si>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</si>
  <si>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</si>
  <si>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</si>
  <si>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</si>
  <si>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</si>
  <si>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</si>
  <si>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</si>
  <si>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</si>
  <si>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</si>
  <si>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</si>
  <si>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</si>
  <si>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</si>
  <si>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</si>
  <si>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</si>
  <si>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</si>
  <si>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</si>
  <si>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</si>
  <si>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</si>
  <si>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</si>
  <si>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</si>
  <si>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</si>
  <si>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</si>
  <si>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</si>
  <si>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</si>
  <si>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</si>
  <si>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</si>
  <si>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</si>
  <si>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</si>
  <si>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</si>
  <si>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</si>
  <si>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</si>
  <si>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</si>
  <si>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</si>
  <si>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</si>
  <si>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</si>
  <si>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</si>
  <si>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</si>
  <si>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</si>
  <si>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</si>
  <si>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</si>
  <si>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</si>
  <si>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</si>
  <si>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</si>
  <si>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</si>
  <si>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</si>
  <si>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</si>
  <si>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</si>
  <si>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</si>
  <si>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</si>
  <si>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</si>
  <si>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</si>
  <si>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</si>
  <si>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</si>
  <si>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</si>
  <si>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</si>
  <si>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</si>
  <si>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</si>
  <si>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</si>
  <si>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</si>
  <si>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</si>
  <si>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</si>
  <si>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</si>
  <si>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</si>
  <si>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</si>
  <si>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</si>
  <si>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</si>
  <si>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</si>
  <si>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</si>
  <si>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</si>
  <si>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</si>
  <si>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</si>
  <si>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</si>
  <si>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</si>
  <si>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</si>
  <si>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</si>
  <si>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</si>
  <si>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</si>
  <si>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</si>
  <si>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</si>
  <si>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</si>
  <si>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</si>
  <si>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</si>
  <si>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</si>
  <si>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</si>
  <si>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</si>
  <si>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</si>
  <si>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</si>
  <si>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</si>
  <si>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</si>
  <si>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</si>
  <si>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</si>
  <si>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</si>
  <si>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</si>
  <si>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</si>
  <si>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</si>
  <si>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</si>
  <si>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</si>
  <si>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</si>
  <si>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</si>
  <si>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</si>
  <si>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</si>
  <si>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</si>
  <si>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</si>
  <si>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</si>
  <si>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</si>
  <si>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</si>
  <si>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</si>
  <si>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</si>
  <si>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</si>
  <si>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</si>
  <si>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</si>
  <si>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</si>
  <si>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</si>
  <si>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</si>
  <si>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</si>
  <si>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</si>
  <si>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</si>
  <si>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</si>
  <si>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</si>
  <si>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</si>
  <si>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</si>
  <si>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</si>
  <si>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</si>
  <si>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</si>
  <si>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</si>
  <si>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</si>
  <si>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</si>
  <si>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</si>
  <si>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</si>
  <si>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</si>
  <si>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</si>
  <si>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</si>
  <si>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</si>
  <si>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</si>
  <si>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</si>
  <si>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</si>
  <si>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</si>
  <si>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</si>
  <si>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</si>
  <si>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</si>
  <si>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</si>
  <si>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</si>
  <si>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</si>
  <si>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</si>
  <si>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</si>
  <si>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</si>
  <si>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</si>
  <si>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</si>
  <si>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</si>
  <si>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</si>
  <si>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</si>
  <si>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</si>
  <si>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Mendham borough, Morris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</si>
  <si>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Mendham borough</t>
    </r>
    <r>
      <rPr>
        <b/>
        <sz val="12"/>
        <rFont val="Arial"/>
        <family val="2"/>
      </rPr>
      <t>,  Morris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</si>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</sst>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6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5097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5097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2410</v>
      </c>
      <c r="C9" s="151">
        <f>(B9/$B$7)*100</f>
        <v>47.282715322738866</v>
      </c>
      <c r="D9" s="152"/>
      <c r="E9" s="152" t="s">
        <v>403</v>
      </c>
      <c r="F9" s="150">
        <v>125</v>
      </c>
      <c r="G9" s="153">
        <f t="shared" si="0"/>
        <v>2.452422993917991</v>
      </c>
    </row>
    <row r="10" spans="1:7" ht="12.75">
      <c r="A10" s="149" t="s">
        <v>404</v>
      </c>
      <c r="B10" s="150">
        <v>2687</v>
      </c>
      <c r="C10" s="151">
        <f>(B10/$B$7)*100</f>
        <v>52.717284677261134</v>
      </c>
      <c r="D10" s="152"/>
      <c r="E10" s="152" t="s">
        <v>405</v>
      </c>
      <c r="F10" s="150">
        <v>11</v>
      </c>
      <c r="G10" s="153">
        <f t="shared" si="0"/>
        <v>0.2158132234647832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23</v>
      </c>
      <c r="G11" s="153">
        <f t="shared" si="0"/>
        <v>0.45124583088091036</v>
      </c>
    </row>
    <row r="12" spans="1:7" ht="12.75">
      <c r="A12" s="149" t="s">
        <v>407</v>
      </c>
      <c r="B12" s="150">
        <v>351</v>
      </c>
      <c r="C12" s="151">
        <f aca="true" t="shared" si="1" ref="C12:C24">B12*100/B$7</f>
        <v>6.886403766921719</v>
      </c>
      <c r="D12" s="152"/>
      <c r="E12" s="152" t="s">
        <v>408</v>
      </c>
      <c r="F12" s="150">
        <v>3</v>
      </c>
      <c r="G12" s="153">
        <f t="shared" si="0"/>
        <v>0.05885815185403178</v>
      </c>
    </row>
    <row r="13" spans="1:7" ht="12.75">
      <c r="A13" s="149" t="s">
        <v>409</v>
      </c>
      <c r="B13" s="150">
        <v>410</v>
      </c>
      <c r="C13" s="151">
        <f t="shared" si="1"/>
        <v>8.04394742005101</v>
      </c>
      <c r="D13" s="152"/>
      <c r="E13" s="152" t="s">
        <v>410</v>
      </c>
      <c r="F13" s="150">
        <v>88</v>
      </c>
      <c r="G13" s="153">
        <f t="shared" si="0"/>
        <v>1.7265057877182657</v>
      </c>
    </row>
    <row r="14" spans="1:7" ht="12.75">
      <c r="A14" s="149" t="s">
        <v>411</v>
      </c>
      <c r="B14" s="150">
        <v>365</v>
      </c>
      <c r="C14" s="151">
        <f t="shared" si="1"/>
        <v>7.161075142240533</v>
      </c>
      <c r="D14" s="152"/>
      <c r="E14" s="152" t="s">
        <v>412</v>
      </c>
      <c r="F14" s="150">
        <v>4972</v>
      </c>
      <c r="G14" s="153">
        <f t="shared" si="0"/>
        <v>97.54757700608201</v>
      </c>
    </row>
    <row r="15" spans="1:7" ht="12.75">
      <c r="A15" s="149" t="s">
        <v>413</v>
      </c>
      <c r="B15" s="150">
        <v>342</v>
      </c>
      <c r="C15" s="151">
        <f t="shared" si="1"/>
        <v>6.7098293113596235</v>
      </c>
      <c r="D15" s="152"/>
      <c r="E15" s="152" t="s">
        <v>414</v>
      </c>
      <c r="F15" s="150">
        <v>4846</v>
      </c>
      <c r="G15" s="153">
        <f t="shared" si="0"/>
        <v>95.07553462821268</v>
      </c>
    </row>
    <row r="16" spans="1:7" ht="12.75">
      <c r="A16" s="149" t="s">
        <v>415</v>
      </c>
      <c r="B16" s="150">
        <v>120</v>
      </c>
      <c r="C16" s="151">
        <f t="shared" si="1"/>
        <v>2.3543260741612713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403</v>
      </c>
      <c r="C17" s="151">
        <f t="shared" si="1"/>
        <v>7.906611732391603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824</v>
      </c>
      <c r="C18" s="151">
        <f t="shared" si="1"/>
        <v>16.166372375907397</v>
      </c>
      <c r="D18" s="152"/>
      <c r="E18" s="143" t="s">
        <v>419</v>
      </c>
      <c r="F18" s="141">
        <v>5097</v>
      </c>
      <c r="G18" s="148">
        <v>100</v>
      </c>
    </row>
    <row r="19" spans="1:7" ht="12.75">
      <c r="A19" s="149" t="s">
        <v>420</v>
      </c>
      <c r="B19" s="150">
        <v>815</v>
      </c>
      <c r="C19" s="151">
        <f t="shared" si="1"/>
        <v>15.989797920345302</v>
      </c>
      <c r="D19" s="152"/>
      <c r="E19" s="152" t="s">
        <v>421</v>
      </c>
      <c r="F19" s="150">
        <v>4837</v>
      </c>
      <c r="G19" s="153">
        <f aca="true" t="shared" si="2" ref="G19:G30">F19*100/F$18</f>
        <v>94.89896017265058</v>
      </c>
    </row>
    <row r="20" spans="1:7" ht="12.75">
      <c r="A20" s="149" t="s">
        <v>422</v>
      </c>
      <c r="B20" s="150">
        <v>362</v>
      </c>
      <c r="C20" s="151">
        <f t="shared" si="1"/>
        <v>7.102216990386502</v>
      </c>
      <c r="D20" s="152"/>
      <c r="E20" s="152" t="s">
        <v>423</v>
      </c>
      <c r="F20" s="150">
        <v>1781</v>
      </c>
      <c r="G20" s="153">
        <f t="shared" si="2"/>
        <v>34.94212281734354</v>
      </c>
    </row>
    <row r="21" spans="1:7" ht="12.75">
      <c r="A21" s="149" t="s">
        <v>424</v>
      </c>
      <c r="B21" s="150">
        <v>248</v>
      </c>
      <c r="C21" s="151">
        <f t="shared" si="1"/>
        <v>4.8656072199332945</v>
      </c>
      <c r="D21" s="152"/>
      <c r="E21" s="152" t="s">
        <v>425</v>
      </c>
      <c r="F21" s="150">
        <v>1235</v>
      </c>
      <c r="G21" s="153">
        <f t="shared" si="2"/>
        <v>24.22993917990975</v>
      </c>
    </row>
    <row r="22" spans="1:7" ht="12.75">
      <c r="A22" s="149" t="s">
        <v>426</v>
      </c>
      <c r="B22" s="150">
        <v>436</v>
      </c>
      <c r="C22" s="151">
        <f t="shared" si="1"/>
        <v>8.554051402785953</v>
      </c>
      <c r="D22" s="152"/>
      <c r="E22" s="152" t="s">
        <v>427</v>
      </c>
      <c r="F22" s="150">
        <v>1593</v>
      </c>
      <c r="G22" s="153">
        <f t="shared" si="2"/>
        <v>31.25367863449088</v>
      </c>
    </row>
    <row r="23" spans="1:7" ht="12.75">
      <c r="A23" s="149" t="s">
        <v>428</v>
      </c>
      <c r="B23" s="150">
        <v>271</v>
      </c>
      <c r="C23" s="151">
        <f t="shared" si="1"/>
        <v>5.3168530508142045</v>
      </c>
      <c r="D23" s="152"/>
      <c r="E23" s="152" t="s">
        <v>429</v>
      </c>
      <c r="F23" s="150">
        <v>1302</v>
      </c>
      <c r="G23" s="153">
        <f t="shared" si="2"/>
        <v>25.544437904649794</v>
      </c>
    </row>
    <row r="24" spans="1:7" ht="12.75">
      <c r="A24" s="149" t="s">
        <v>430</v>
      </c>
      <c r="B24" s="150">
        <v>150</v>
      </c>
      <c r="C24" s="151">
        <f t="shared" si="1"/>
        <v>2.942907592701589</v>
      </c>
      <c r="D24" s="152"/>
      <c r="E24" s="152" t="s">
        <v>431</v>
      </c>
      <c r="F24" s="150">
        <v>116</v>
      </c>
      <c r="G24" s="153">
        <f t="shared" si="2"/>
        <v>2.2758485383558957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22</v>
      </c>
      <c r="G25" s="153">
        <f t="shared" si="2"/>
        <v>0.4316264469295664</v>
      </c>
    </row>
    <row r="26" spans="1:7" ht="12.75">
      <c r="A26" s="149" t="s">
        <v>433</v>
      </c>
      <c r="B26" s="145">
        <v>41.9</v>
      </c>
      <c r="C26" s="155" t="s">
        <v>261</v>
      </c>
      <c r="D26" s="152"/>
      <c r="E26" s="156" t="s">
        <v>434</v>
      </c>
      <c r="F26" s="157">
        <v>112</v>
      </c>
      <c r="G26" s="153">
        <f t="shared" si="2"/>
        <v>2.1973710025505198</v>
      </c>
    </row>
    <row r="27" spans="1:7" ht="12.75">
      <c r="A27" s="149"/>
      <c r="B27" s="145" t="s">
        <v>250</v>
      </c>
      <c r="C27" s="154"/>
      <c r="D27" s="152"/>
      <c r="E27" s="158" t="s">
        <v>435</v>
      </c>
      <c r="F27" s="159">
        <v>38</v>
      </c>
      <c r="G27" s="153">
        <f t="shared" si="2"/>
        <v>0.7455365901510692</v>
      </c>
    </row>
    <row r="28" spans="1:7" ht="12.75">
      <c r="A28" s="149" t="s">
        <v>262</v>
      </c>
      <c r="B28" s="150">
        <v>3730</v>
      </c>
      <c r="C28" s="151">
        <f aca="true" t="shared" si="3" ref="C28:C35">B28*100/B$7</f>
        <v>73.18030213851286</v>
      </c>
      <c r="D28" s="152"/>
      <c r="E28" s="152" t="s">
        <v>436</v>
      </c>
      <c r="F28" s="150">
        <v>260</v>
      </c>
      <c r="G28" s="153">
        <f t="shared" si="2"/>
        <v>5.101039827349421</v>
      </c>
    </row>
    <row r="29" spans="1:7" ht="12.75">
      <c r="A29" s="149" t="s">
        <v>0</v>
      </c>
      <c r="B29" s="150">
        <v>1696</v>
      </c>
      <c r="C29" s="151">
        <f t="shared" si="3"/>
        <v>33.2744751814793</v>
      </c>
      <c r="D29" s="152"/>
      <c r="E29" s="152" t="s">
        <v>1</v>
      </c>
      <c r="F29" s="150">
        <v>176</v>
      </c>
      <c r="G29" s="153">
        <f t="shared" si="2"/>
        <v>3.4530115754365314</v>
      </c>
    </row>
    <row r="30" spans="1:7" ht="12.75">
      <c r="A30" s="149" t="s">
        <v>2</v>
      </c>
      <c r="B30" s="150">
        <v>2034</v>
      </c>
      <c r="C30" s="151">
        <f t="shared" si="3"/>
        <v>39.90582695703355</v>
      </c>
      <c r="D30" s="152"/>
      <c r="E30" s="152" t="s">
        <v>3</v>
      </c>
      <c r="F30" s="150">
        <v>84</v>
      </c>
      <c r="G30" s="153">
        <f t="shared" si="2"/>
        <v>1.64802825191289</v>
      </c>
    </row>
    <row r="31" spans="1:7" ht="12.75">
      <c r="A31" s="149" t="s">
        <v>4</v>
      </c>
      <c r="B31" s="150">
        <v>3600</v>
      </c>
      <c r="C31" s="151">
        <f t="shared" si="3"/>
        <v>70.62978222483814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992</v>
      </c>
      <c r="C32" s="151">
        <f t="shared" si="3"/>
        <v>19.462428879733178</v>
      </c>
      <c r="D32" s="152"/>
      <c r="E32" s="143" t="s">
        <v>6</v>
      </c>
      <c r="F32" s="147" t="s">
        <v>250</v>
      </c>
      <c r="G32" s="160"/>
    </row>
    <row r="33" spans="1:7" ht="12.75">
      <c r="A33" s="149" t="s">
        <v>7</v>
      </c>
      <c r="B33" s="150">
        <v>857</v>
      </c>
      <c r="C33" s="151">
        <f t="shared" si="3"/>
        <v>16.813812046301745</v>
      </c>
      <c r="D33" s="152"/>
      <c r="E33" s="143" t="s">
        <v>8</v>
      </c>
      <c r="F33" s="141">
        <v>1781</v>
      </c>
      <c r="G33" s="148">
        <v>100</v>
      </c>
    </row>
    <row r="34" spans="1:7" ht="12.75">
      <c r="A34" s="149" t="s">
        <v>0</v>
      </c>
      <c r="B34" s="150">
        <v>320</v>
      </c>
      <c r="C34" s="151">
        <f t="shared" si="3"/>
        <v>6.278202864430057</v>
      </c>
      <c r="D34" s="152"/>
      <c r="E34" s="152" t="s">
        <v>9</v>
      </c>
      <c r="F34" s="150">
        <v>1380</v>
      </c>
      <c r="G34" s="153">
        <f aca="true" t="shared" si="4" ref="G34:G42">F34*100/F$33</f>
        <v>77.48455923638406</v>
      </c>
    </row>
    <row r="35" spans="1:7" ht="12.75">
      <c r="A35" s="149" t="s">
        <v>2</v>
      </c>
      <c r="B35" s="150">
        <v>537</v>
      </c>
      <c r="C35" s="151">
        <f t="shared" si="3"/>
        <v>10.535609181871688</v>
      </c>
      <c r="D35" s="152"/>
      <c r="E35" s="152" t="s">
        <v>10</v>
      </c>
      <c r="F35" s="150">
        <v>651</v>
      </c>
      <c r="G35" s="153">
        <f t="shared" si="4"/>
        <v>36.552498596294214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1235</v>
      </c>
      <c r="G36" s="153">
        <f t="shared" si="4"/>
        <v>69.34306569343066</v>
      </c>
    </row>
    <row r="37" spans="1:7" ht="12.75">
      <c r="A37" s="161" t="s">
        <v>12</v>
      </c>
      <c r="B37" s="145" t="s">
        <v>250</v>
      </c>
      <c r="C37" s="154"/>
      <c r="D37" s="152"/>
      <c r="E37" s="152" t="s">
        <v>10</v>
      </c>
      <c r="F37" s="150">
        <v>578</v>
      </c>
      <c r="G37" s="153">
        <f t="shared" si="4"/>
        <v>32.45367770915216</v>
      </c>
    </row>
    <row r="38" spans="1:7" ht="12.75">
      <c r="A38" s="162" t="s">
        <v>13</v>
      </c>
      <c r="B38" s="150">
        <v>5064</v>
      </c>
      <c r="C38" s="151">
        <f aca="true" t="shared" si="5" ref="C38:C56">B38*100/B$7</f>
        <v>99.35256032960565</v>
      </c>
      <c r="D38" s="152"/>
      <c r="E38" s="152" t="s">
        <v>14</v>
      </c>
      <c r="F38" s="150">
        <v>120</v>
      </c>
      <c r="G38" s="153">
        <f t="shared" si="4"/>
        <v>6.7377877596855695</v>
      </c>
    </row>
    <row r="39" spans="1:7" ht="12.75">
      <c r="A39" s="149" t="s">
        <v>15</v>
      </c>
      <c r="B39" s="150">
        <v>4951</v>
      </c>
      <c r="C39" s="151">
        <f t="shared" si="5"/>
        <v>97.13556994310379</v>
      </c>
      <c r="D39" s="152"/>
      <c r="E39" s="152" t="s">
        <v>10</v>
      </c>
      <c r="F39" s="150">
        <v>63</v>
      </c>
      <c r="G39" s="153">
        <f t="shared" si="4"/>
        <v>3.537338573834924</v>
      </c>
    </row>
    <row r="40" spans="1:7" ht="12.75">
      <c r="A40" s="149" t="s">
        <v>16</v>
      </c>
      <c r="B40" s="150">
        <v>23</v>
      </c>
      <c r="C40" s="151">
        <f t="shared" si="5"/>
        <v>0.45124583088091036</v>
      </c>
      <c r="D40" s="152"/>
      <c r="E40" s="152" t="s">
        <v>17</v>
      </c>
      <c r="F40" s="150">
        <v>401</v>
      </c>
      <c r="G40" s="153">
        <f t="shared" si="4"/>
        <v>22.515440763615945</v>
      </c>
    </row>
    <row r="41" spans="1:7" ht="12.75">
      <c r="A41" s="149" t="s">
        <v>18</v>
      </c>
      <c r="B41" s="150">
        <v>1</v>
      </c>
      <c r="C41" s="151">
        <f t="shared" si="5"/>
        <v>0.019619383951343928</v>
      </c>
      <c r="D41" s="152"/>
      <c r="E41" s="152" t="s">
        <v>19</v>
      </c>
      <c r="F41" s="150">
        <v>332</v>
      </c>
      <c r="G41" s="153">
        <f t="shared" si="4"/>
        <v>18.641212801796744</v>
      </c>
    </row>
    <row r="42" spans="1:7" ht="12.75">
      <c r="A42" s="149" t="s">
        <v>20</v>
      </c>
      <c r="B42" s="150">
        <v>72</v>
      </c>
      <c r="C42" s="151">
        <f t="shared" si="5"/>
        <v>1.412595644496763</v>
      </c>
      <c r="D42" s="152"/>
      <c r="E42" s="152" t="s">
        <v>21</v>
      </c>
      <c r="F42" s="150">
        <v>178</v>
      </c>
      <c r="G42" s="153">
        <f t="shared" si="4"/>
        <v>9.99438517686693</v>
      </c>
    </row>
    <row r="43" spans="1:7" ht="12.75">
      <c r="A43" s="149" t="s">
        <v>22</v>
      </c>
      <c r="B43" s="150">
        <v>21</v>
      </c>
      <c r="C43" s="151">
        <f t="shared" si="5"/>
        <v>0.4120070629782225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21</v>
      </c>
      <c r="C44" s="151">
        <f t="shared" si="5"/>
        <v>0.4120070629782225</v>
      </c>
      <c r="D44" s="152"/>
      <c r="E44" s="152" t="s">
        <v>24</v>
      </c>
      <c r="F44" s="159">
        <v>666</v>
      </c>
      <c r="G44" s="163">
        <f>F44*100/F33</f>
        <v>37.394722066254914</v>
      </c>
    </row>
    <row r="45" spans="1:7" ht="12.75">
      <c r="A45" s="149" t="s">
        <v>25</v>
      </c>
      <c r="B45" s="150">
        <v>5</v>
      </c>
      <c r="C45" s="151">
        <f t="shared" si="5"/>
        <v>0.09809691975671964</v>
      </c>
      <c r="D45" s="152"/>
      <c r="E45" s="152" t="s">
        <v>26</v>
      </c>
      <c r="F45" s="159">
        <v>514</v>
      </c>
      <c r="G45" s="163">
        <f>F45*100/F33</f>
        <v>28.860190903986524</v>
      </c>
    </row>
    <row r="46" spans="1:7" ht="12.75">
      <c r="A46" s="149" t="s">
        <v>27</v>
      </c>
      <c r="B46" s="150">
        <v>4</v>
      </c>
      <c r="C46" s="151">
        <f t="shared" si="5"/>
        <v>0.07847753580537571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10</v>
      </c>
      <c r="C47" s="151">
        <f t="shared" si="5"/>
        <v>0.19619383951343927</v>
      </c>
      <c r="D47" s="152"/>
      <c r="E47" s="152" t="s">
        <v>29</v>
      </c>
      <c r="F47" s="164">
        <v>2.72</v>
      </c>
      <c r="G47" s="165" t="s">
        <v>261</v>
      </c>
    </row>
    <row r="48" spans="1:7" ht="12.75">
      <c r="A48" s="149" t="s">
        <v>30</v>
      </c>
      <c r="B48" s="150">
        <v>2</v>
      </c>
      <c r="C48" s="151">
        <f t="shared" si="5"/>
        <v>0.039238767902687856</v>
      </c>
      <c r="D48" s="152"/>
      <c r="E48" s="152" t="s">
        <v>31</v>
      </c>
      <c r="F48" s="145">
        <v>3.13</v>
      </c>
      <c r="G48" s="165" t="s">
        <v>261</v>
      </c>
    </row>
    <row r="49" spans="1:7" ht="14.25">
      <c r="A49" s="149" t="s">
        <v>32</v>
      </c>
      <c r="B49" s="150">
        <v>9</v>
      </c>
      <c r="C49" s="151">
        <f t="shared" si="5"/>
        <v>0.17657445556209536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3</v>
      </c>
      <c r="C50" s="151">
        <f t="shared" si="5"/>
        <v>0.05885815185403178</v>
      </c>
      <c r="D50" s="152"/>
      <c r="E50" s="143" t="s">
        <v>34</v>
      </c>
      <c r="F50" s="147" t="s">
        <v>250</v>
      </c>
      <c r="G50" s="160"/>
    </row>
    <row r="51" spans="1:7" ht="12.75">
      <c r="A51" s="149" t="s">
        <v>35</v>
      </c>
      <c r="B51" s="150">
        <v>1</v>
      </c>
      <c r="C51" s="151">
        <f t="shared" si="5"/>
        <v>0.019619383951343928</v>
      </c>
      <c r="D51" s="152"/>
      <c r="E51" s="143" t="s">
        <v>36</v>
      </c>
      <c r="F51" s="141">
        <v>1828</v>
      </c>
      <c r="G51" s="148">
        <v>100</v>
      </c>
    </row>
    <row r="52" spans="1:7" ht="12.75">
      <c r="A52" s="149" t="s">
        <v>37</v>
      </c>
      <c r="B52" s="150">
        <v>2</v>
      </c>
      <c r="C52" s="151">
        <f t="shared" si="5"/>
        <v>0.039238767902687856</v>
      </c>
      <c r="D52" s="152"/>
      <c r="E52" s="152" t="s">
        <v>38</v>
      </c>
      <c r="F52" s="150">
        <v>1781</v>
      </c>
      <c r="G52" s="153">
        <f>F52*100/F$51</f>
        <v>97.4288840262582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47</v>
      </c>
      <c r="G53" s="153">
        <f>F53*100/F$51</f>
        <v>2.571115973741794</v>
      </c>
    </row>
    <row r="54" spans="1:7" ht="14.2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10</v>
      </c>
      <c r="G54" s="153">
        <f>F54*100/F$51</f>
        <v>0.5470459518599562</v>
      </c>
    </row>
    <row r="55" spans="1:7" ht="12.75">
      <c r="A55" s="149" t="s">
        <v>43</v>
      </c>
      <c r="B55" s="150">
        <v>14</v>
      </c>
      <c r="C55" s="151">
        <f t="shared" si="5"/>
        <v>0.27467137531881497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59">
        <v>33</v>
      </c>
      <c r="C56" s="151">
        <f t="shared" si="5"/>
        <v>0.6474396703943496</v>
      </c>
      <c r="D56" s="152"/>
      <c r="E56" s="152" t="s">
        <v>45</v>
      </c>
      <c r="F56" s="166">
        <v>0.6</v>
      </c>
      <c r="G56" s="165" t="s">
        <v>261</v>
      </c>
    </row>
    <row r="57" spans="1:7" ht="12.75">
      <c r="A57" s="149"/>
      <c r="B57" s="159" t="s">
        <v>250</v>
      </c>
      <c r="C57" s="167"/>
      <c r="D57" s="152"/>
      <c r="E57" s="152" t="s">
        <v>46</v>
      </c>
      <c r="F57" s="166">
        <v>2.3</v>
      </c>
      <c r="G57" s="165" t="s">
        <v>261</v>
      </c>
    </row>
    <row r="58" spans="1:7" ht="12.75">
      <c r="A58" s="168" t="s">
        <v>47</v>
      </c>
      <c r="B58" s="159" t="s">
        <v>250</v>
      </c>
      <c r="C58" s="167"/>
      <c r="D58" s="152"/>
      <c r="E58" s="152"/>
      <c r="F58" s="145" t="s">
        <v>250</v>
      </c>
      <c r="G58" s="146"/>
    </row>
    <row r="59" spans="1:7" ht="14.25">
      <c r="A59" s="169" t="s">
        <v>48</v>
      </c>
      <c r="B59" s="159" t="s">
        <v>250</v>
      </c>
      <c r="C59" s="167"/>
      <c r="D59" s="152"/>
      <c r="E59" s="143" t="s">
        <v>49</v>
      </c>
      <c r="F59" s="147" t="s">
        <v>250</v>
      </c>
      <c r="G59" s="160"/>
    </row>
    <row r="60" spans="1:7" ht="12.75">
      <c r="A60" s="149" t="s">
        <v>50</v>
      </c>
      <c r="B60" s="159">
        <v>4982</v>
      </c>
      <c r="C60" s="167">
        <f>B60*100/B7</f>
        <v>97.74377084559545</v>
      </c>
      <c r="D60" s="152"/>
      <c r="E60" s="143" t="s">
        <v>51</v>
      </c>
      <c r="F60" s="141">
        <v>1781</v>
      </c>
      <c r="G60" s="148">
        <v>100</v>
      </c>
    </row>
    <row r="61" spans="1:7" ht="12.75">
      <c r="A61" s="149" t="s">
        <v>52</v>
      </c>
      <c r="B61" s="159">
        <v>32</v>
      </c>
      <c r="C61" s="167">
        <f>B61*100/B7</f>
        <v>0.6278202864430057</v>
      </c>
      <c r="D61" s="152"/>
      <c r="E61" s="152" t="s">
        <v>53</v>
      </c>
      <c r="F61" s="150">
        <v>1529</v>
      </c>
      <c r="G61" s="153">
        <f>F61*100/F$60</f>
        <v>85.85064570466031</v>
      </c>
    </row>
    <row r="62" spans="1:7" ht="12.75">
      <c r="A62" s="149" t="s">
        <v>54</v>
      </c>
      <c r="B62" s="159">
        <v>5</v>
      </c>
      <c r="C62" s="167">
        <f>B62*100/B7</f>
        <v>0.09809691975671964</v>
      </c>
      <c r="D62" s="152"/>
      <c r="E62" s="152" t="s">
        <v>55</v>
      </c>
      <c r="F62" s="150">
        <v>252</v>
      </c>
      <c r="G62" s="153">
        <f>F62*100/F$60</f>
        <v>14.149354295339696</v>
      </c>
    </row>
    <row r="63" spans="1:7" ht="12.75">
      <c r="A63" s="149" t="s">
        <v>56</v>
      </c>
      <c r="B63" s="159">
        <v>88</v>
      </c>
      <c r="C63" s="167">
        <f>B63*100/B7</f>
        <v>1.7265057877182657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59">
        <v>8</v>
      </c>
      <c r="C64" s="167">
        <f>B64*100/B7</f>
        <v>0.15695507161075142</v>
      </c>
      <c r="D64" s="152"/>
      <c r="E64" s="152" t="s">
        <v>58</v>
      </c>
      <c r="F64" s="164">
        <v>2.8</v>
      </c>
      <c r="G64" s="165" t="s">
        <v>261</v>
      </c>
    </row>
    <row r="65" spans="1:7" ht="13.5" thickBot="1">
      <c r="A65" s="170" t="s">
        <v>59</v>
      </c>
      <c r="B65" s="171">
        <v>16</v>
      </c>
      <c r="C65" s="172">
        <f>B65*100/B7</f>
        <v>0.31391014322150285</v>
      </c>
      <c r="D65" s="173"/>
      <c r="E65" s="173" t="s">
        <v>60</v>
      </c>
      <c r="F65" s="174">
        <v>2.18</v>
      </c>
      <c r="G65" s="175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5097</v>
      </c>
      <c r="G9" s="33">
        <f>(F9/$F$9)*100</f>
        <v>100</v>
      </c>
    </row>
    <row r="10" spans="1:7" ht="12.75">
      <c r="A10" s="29" t="s">
        <v>269</v>
      </c>
      <c r="B10" s="93">
        <v>1367</v>
      </c>
      <c r="C10" s="33">
        <f aca="true" t="shared" si="0" ref="C10:C15">(B10/$B$10)*100</f>
        <v>100</v>
      </c>
      <c r="E10" s="34" t="s">
        <v>270</v>
      </c>
      <c r="F10" s="97">
        <v>4681</v>
      </c>
      <c r="G10" s="84">
        <f aca="true" t="shared" si="1" ref="G10:G16">(F10/$F$9)*100</f>
        <v>91.83833627624092</v>
      </c>
    </row>
    <row r="11" spans="1:8" ht="12.75">
      <c r="A11" s="36" t="s">
        <v>271</v>
      </c>
      <c r="B11" s="98">
        <v>132</v>
      </c>
      <c r="C11" s="35">
        <f t="shared" si="0"/>
        <v>9.656181419166057</v>
      </c>
      <c r="E11" s="34" t="s">
        <v>272</v>
      </c>
      <c r="F11" s="97">
        <v>4642</v>
      </c>
      <c r="G11" s="84">
        <f t="shared" si="1"/>
        <v>91.07318030213851</v>
      </c>
      <c r="H11" s="15" t="s">
        <v>250</v>
      </c>
    </row>
    <row r="12" spans="1:8" ht="12.75">
      <c r="A12" s="36" t="s">
        <v>273</v>
      </c>
      <c r="B12" s="98">
        <v>109</v>
      </c>
      <c r="C12" s="35">
        <f t="shared" si="0"/>
        <v>7.973664959765911</v>
      </c>
      <c r="E12" s="34" t="s">
        <v>274</v>
      </c>
      <c r="F12" s="97">
        <v>2797</v>
      </c>
      <c r="G12" s="84">
        <f t="shared" si="1"/>
        <v>54.87541691190897</v>
      </c>
      <c r="H12" s="15" t="s">
        <v>250</v>
      </c>
    </row>
    <row r="13" spans="1:7" ht="12.75">
      <c r="A13" s="36" t="s">
        <v>275</v>
      </c>
      <c r="B13" s="98">
        <v>609</v>
      </c>
      <c r="C13" s="35">
        <f t="shared" si="0"/>
        <v>44.55010972933431</v>
      </c>
      <c r="E13" s="34" t="s">
        <v>276</v>
      </c>
      <c r="F13" s="97">
        <v>1845</v>
      </c>
      <c r="G13" s="84">
        <f t="shared" si="1"/>
        <v>36.19776339022955</v>
      </c>
    </row>
    <row r="14" spans="1:7" ht="12.75">
      <c r="A14" s="36" t="s">
        <v>277</v>
      </c>
      <c r="B14" s="98">
        <v>348</v>
      </c>
      <c r="C14" s="35">
        <f t="shared" si="0"/>
        <v>25.457205559619606</v>
      </c>
      <c r="E14" s="34" t="s">
        <v>166</v>
      </c>
      <c r="F14" s="97">
        <v>39</v>
      </c>
      <c r="G14" s="84">
        <f t="shared" si="1"/>
        <v>0.7651559741024131</v>
      </c>
    </row>
    <row r="15" spans="1:7" ht="12.75">
      <c r="A15" s="36" t="s">
        <v>324</v>
      </c>
      <c r="B15" s="97">
        <v>169</v>
      </c>
      <c r="C15" s="35">
        <f t="shared" si="0"/>
        <v>12.36283833211412</v>
      </c>
      <c r="E15" s="34" t="s">
        <v>278</v>
      </c>
      <c r="F15" s="97">
        <v>416</v>
      </c>
      <c r="G15" s="84">
        <f t="shared" si="1"/>
        <v>8.161663723759075</v>
      </c>
    </row>
    <row r="16" spans="1:7" ht="12.75">
      <c r="A16" s="36"/>
      <c r="B16" s="93" t="s">
        <v>250</v>
      </c>
      <c r="C16" s="10"/>
      <c r="E16" s="34" t="s">
        <v>279</v>
      </c>
      <c r="F16" s="98">
        <v>155</v>
      </c>
      <c r="G16" s="84">
        <f t="shared" si="1"/>
        <v>3.0410045124583087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228</v>
      </c>
      <c r="G17" s="84">
        <f>(F17/$F$9)*100</f>
        <v>4.473219540906415</v>
      </c>
    </row>
    <row r="18" spans="1:7" ht="12.75">
      <c r="A18" s="29" t="s">
        <v>282</v>
      </c>
      <c r="B18" s="93">
        <v>3489</v>
      </c>
      <c r="C18" s="33">
        <f>(B18/$B$18)*100</f>
        <v>100</v>
      </c>
      <c r="E18" s="34" t="s">
        <v>283</v>
      </c>
      <c r="F18" s="97">
        <v>188</v>
      </c>
      <c r="G18" s="84">
        <f>(F18/$F$9)*100</f>
        <v>3.6884441828526584</v>
      </c>
    </row>
    <row r="19" spans="1:7" ht="12.75">
      <c r="A19" s="36" t="s">
        <v>284</v>
      </c>
      <c r="B19" s="97">
        <v>26</v>
      </c>
      <c r="C19" s="84">
        <f aca="true" t="shared" si="2" ref="C19:C25">(B19/$B$18)*100</f>
        <v>0.7451991974777874</v>
      </c>
      <c r="E19" s="34"/>
      <c r="F19" s="97" t="s">
        <v>250</v>
      </c>
      <c r="G19" s="84"/>
    </row>
    <row r="20" spans="1:7" ht="12.75">
      <c r="A20" s="36" t="s">
        <v>285</v>
      </c>
      <c r="B20" s="97">
        <v>138</v>
      </c>
      <c r="C20" s="84">
        <f t="shared" si="2"/>
        <v>3.9552880481513326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510</v>
      </c>
      <c r="C21" s="84">
        <f t="shared" si="2"/>
        <v>14.617368873602752</v>
      </c>
      <c r="E21" s="38" t="s">
        <v>167</v>
      </c>
      <c r="F21" s="80">
        <v>416</v>
      </c>
      <c r="G21" s="33">
        <f>(F21/$F$21)*100</f>
        <v>100</v>
      </c>
    </row>
    <row r="22" spans="1:7" ht="12.75">
      <c r="A22" s="36" t="s">
        <v>302</v>
      </c>
      <c r="B22" s="97">
        <v>458</v>
      </c>
      <c r="C22" s="84">
        <f t="shared" si="2"/>
        <v>13.126970478647177</v>
      </c>
      <c r="E22" s="34" t="s">
        <v>303</v>
      </c>
      <c r="F22" s="97">
        <v>243</v>
      </c>
      <c r="G22" s="84">
        <f aca="true" t="shared" si="3" ref="G22:G27">(F22/$F$21)*100</f>
        <v>58.41346153846154</v>
      </c>
    </row>
    <row r="23" spans="1:7" ht="12.75">
      <c r="A23" s="36" t="s">
        <v>304</v>
      </c>
      <c r="B23" s="97">
        <v>187</v>
      </c>
      <c r="C23" s="84">
        <f t="shared" si="2"/>
        <v>5.359701920321009</v>
      </c>
      <c r="E23" s="34" t="s">
        <v>305</v>
      </c>
      <c r="F23" s="97">
        <v>71</v>
      </c>
      <c r="G23" s="84">
        <f t="shared" si="3"/>
        <v>17.067307692307693</v>
      </c>
    </row>
    <row r="24" spans="1:7" ht="12.75">
      <c r="A24" s="36" t="s">
        <v>306</v>
      </c>
      <c r="B24" s="97">
        <v>1199</v>
      </c>
      <c r="C24" s="84">
        <f t="shared" si="2"/>
        <v>34.36514760676412</v>
      </c>
      <c r="E24" s="34" t="s">
        <v>307</v>
      </c>
      <c r="F24" s="97">
        <v>6</v>
      </c>
      <c r="G24" s="84">
        <f t="shared" si="3"/>
        <v>1.4423076923076923</v>
      </c>
    </row>
    <row r="25" spans="1:7" ht="12.75">
      <c r="A25" s="36" t="s">
        <v>308</v>
      </c>
      <c r="B25" s="97">
        <v>971</v>
      </c>
      <c r="C25" s="84">
        <f t="shared" si="2"/>
        <v>27.830323875035827</v>
      </c>
      <c r="E25" s="34" t="s">
        <v>309</v>
      </c>
      <c r="F25" s="97">
        <v>5</v>
      </c>
      <c r="G25" s="84">
        <f t="shared" si="3"/>
        <v>1.201923076923077</v>
      </c>
    </row>
    <row r="26" spans="1:7" ht="12.75">
      <c r="A26" s="36"/>
      <c r="B26" s="93" t="s">
        <v>250</v>
      </c>
      <c r="C26" s="35"/>
      <c r="E26" s="34" t="s">
        <v>310</v>
      </c>
      <c r="F26" s="97">
        <v>76</v>
      </c>
      <c r="G26" s="84">
        <f t="shared" si="3"/>
        <v>18.269230769230766</v>
      </c>
    </row>
    <row r="27" spans="1:7" ht="12.75">
      <c r="A27" s="36" t="s">
        <v>311</v>
      </c>
      <c r="B27" s="108">
        <v>95.3</v>
      </c>
      <c r="C27" s="37" t="s">
        <v>261</v>
      </c>
      <c r="E27" s="34" t="s">
        <v>312</v>
      </c>
      <c r="F27" s="97">
        <v>15</v>
      </c>
      <c r="G27" s="84">
        <f t="shared" si="3"/>
        <v>3.6057692307692304</v>
      </c>
    </row>
    <row r="28" spans="1:7" ht="12.75">
      <c r="A28" s="36" t="s">
        <v>313</v>
      </c>
      <c r="B28" s="108">
        <v>62.2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4748</v>
      </c>
      <c r="G30" s="33">
        <f>(F30/$F$30)*100</f>
        <v>100</v>
      </c>
      <c r="J30" s="39"/>
    </row>
    <row r="31" spans="1:10" ht="12.75">
      <c r="A31" s="95" t="s">
        <v>296</v>
      </c>
      <c r="B31" s="93">
        <v>3966</v>
      </c>
      <c r="C31" s="33">
        <f>(B31/$B$31)*100</f>
        <v>100</v>
      </c>
      <c r="E31" s="34" t="s">
        <v>317</v>
      </c>
      <c r="F31" s="97">
        <v>4307</v>
      </c>
      <c r="G31" s="101">
        <f>(F31/$F$30)*100</f>
        <v>90.71187868576243</v>
      </c>
      <c r="J31" s="39"/>
    </row>
    <row r="32" spans="1:10" ht="12.75">
      <c r="A32" s="36" t="s">
        <v>318</v>
      </c>
      <c r="B32" s="97">
        <v>763</v>
      </c>
      <c r="C32" s="10">
        <f>(B32/$B$31)*100</f>
        <v>19.23852748361069</v>
      </c>
      <c r="E32" s="34" t="s">
        <v>319</v>
      </c>
      <c r="F32" s="97">
        <v>441</v>
      </c>
      <c r="G32" s="101">
        <f aca="true" t="shared" si="4" ref="G32:G39">(F32/$F$30)*100</f>
        <v>9.288121314237575</v>
      </c>
      <c r="J32" s="39"/>
    </row>
    <row r="33" spans="1:10" ht="12.75">
      <c r="A33" s="36" t="s">
        <v>320</v>
      </c>
      <c r="B33" s="97">
        <v>2641</v>
      </c>
      <c r="C33" s="10">
        <f aca="true" t="shared" si="5" ref="C33:C38">(B33/$B$31)*100</f>
        <v>66.59102370146243</v>
      </c>
      <c r="E33" s="34" t="s">
        <v>321</v>
      </c>
      <c r="F33" s="97">
        <v>101</v>
      </c>
      <c r="G33" s="101">
        <f t="shared" si="4"/>
        <v>2.127211457455771</v>
      </c>
      <c r="J33" s="39"/>
    </row>
    <row r="34" spans="1:7" ht="12.75">
      <c r="A34" s="36" t="s">
        <v>322</v>
      </c>
      <c r="B34" s="97">
        <v>37</v>
      </c>
      <c r="C34" s="10">
        <f t="shared" si="5"/>
        <v>0.9329299041855773</v>
      </c>
      <c r="E34" s="34" t="s">
        <v>323</v>
      </c>
      <c r="F34" s="97">
        <v>129</v>
      </c>
      <c r="G34" s="101">
        <f t="shared" si="4"/>
        <v>2.716933445661331</v>
      </c>
    </row>
    <row r="35" spans="1:7" ht="12.75">
      <c r="A35" s="36" t="s">
        <v>325</v>
      </c>
      <c r="B35" s="97">
        <v>311</v>
      </c>
      <c r="C35" s="10">
        <f t="shared" si="5"/>
        <v>7.8416540595057995</v>
      </c>
      <c r="E35" s="34" t="s">
        <v>321</v>
      </c>
      <c r="F35" s="97">
        <v>24</v>
      </c>
      <c r="G35" s="101">
        <f t="shared" si="4"/>
        <v>0.5054759898904801</v>
      </c>
    </row>
    <row r="36" spans="1:7" ht="12.75">
      <c r="A36" s="36" t="s">
        <v>297</v>
      </c>
      <c r="B36" s="97">
        <v>273</v>
      </c>
      <c r="C36" s="10">
        <f t="shared" si="5"/>
        <v>6.883509833585477</v>
      </c>
      <c r="E36" s="34" t="s">
        <v>327</v>
      </c>
      <c r="F36" s="97">
        <v>241</v>
      </c>
      <c r="G36" s="101">
        <f t="shared" si="4"/>
        <v>5.075821398483573</v>
      </c>
    </row>
    <row r="37" spans="1:7" ht="12.75">
      <c r="A37" s="36" t="s">
        <v>326</v>
      </c>
      <c r="B37" s="97">
        <v>214</v>
      </c>
      <c r="C37" s="10">
        <f t="shared" si="5"/>
        <v>5.395864851235502</v>
      </c>
      <c r="E37" s="34" t="s">
        <v>321</v>
      </c>
      <c r="F37" s="97">
        <v>44</v>
      </c>
      <c r="G37" s="101">
        <f t="shared" si="4"/>
        <v>0.9267059814658803</v>
      </c>
    </row>
    <row r="38" spans="1:7" ht="12.75">
      <c r="A38" s="36" t="s">
        <v>297</v>
      </c>
      <c r="B38" s="97">
        <v>139</v>
      </c>
      <c r="C38" s="10">
        <f t="shared" si="5"/>
        <v>3.5047907211296017</v>
      </c>
      <c r="E38" s="34" t="s">
        <v>259</v>
      </c>
      <c r="F38" s="97">
        <v>42</v>
      </c>
      <c r="G38" s="101">
        <f t="shared" si="4"/>
        <v>0.8845829823083403</v>
      </c>
    </row>
    <row r="39" spans="1:7" ht="12.75">
      <c r="A39" s="36"/>
      <c r="B39" s="97" t="s">
        <v>250</v>
      </c>
      <c r="C39" s="10"/>
      <c r="E39" s="34" t="s">
        <v>321</v>
      </c>
      <c r="F39" s="97">
        <v>33</v>
      </c>
      <c r="G39" s="101">
        <f t="shared" si="4"/>
        <v>0.6950294860994103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33</v>
      </c>
      <c r="C42" s="33">
        <f>(B42/$B$42)*100</f>
        <v>100</v>
      </c>
      <c r="E42" s="31" t="s">
        <v>268</v>
      </c>
      <c r="F42" s="80">
        <v>5097</v>
      </c>
      <c r="G42" s="99">
        <f>(F42/$F$42)*100</f>
        <v>100</v>
      </c>
      <c r="I42" s="39"/>
    </row>
    <row r="43" spans="1:7" ht="12.75">
      <c r="A43" s="36" t="s">
        <v>301</v>
      </c>
      <c r="B43" s="98">
        <v>8</v>
      </c>
      <c r="C43" s="102">
        <f>(B43/$B$42)*100</f>
        <v>24.242424242424242</v>
      </c>
      <c r="E43" s="60" t="s">
        <v>168</v>
      </c>
      <c r="F43" s="106">
        <v>6719</v>
      </c>
      <c r="G43" s="107">
        <f aca="true" t="shared" si="6" ref="G43:G71">(F43/$F$42)*100</f>
        <v>131.82264076907987</v>
      </c>
    </row>
    <row r="44" spans="1:7" ht="12.75">
      <c r="A44" s="36"/>
      <c r="B44" s="93" t="s">
        <v>250</v>
      </c>
      <c r="C44" s="10"/>
      <c r="E44" s="1" t="s">
        <v>329</v>
      </c>
      <c r="F44" s="97">
        <v>0</v>
      </c>
      <c r="G44" s="101">
        <f t="shared" si="6"/>
        <v>0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34</v>
      </c>
      <c r="G45" s="101">
        <f t="shared" si="6"/>
        <v>0.6670590543456936</v>
      </c>
    </row>
    <row r="46" spans="1:7" ht="12.75">
      <c r="A46" s="29" t="s">
        <v>331</v>
      </c>
      <c r="B46" s="93">
        <v>3726</v>
      </c>
      <c r="C46" s="33">
        <f>(B46/$B$46)*100</f>
        <v>100</v>
      </c>
      <c r="E46" s="1" t="s">
        <v>332</v>
      </c>
      <c r="F46" s="97">
        <v>16</v>
      </c>
      <c r="G46" s="101">
        <f t="shared" si="6"/>
        <v>0.31391014322150285</v>
      </c>
    </row>
    <row r="47" spans="1:7" ht="12.75">
      <c r="A47" s="36" t="s">
        <v>333</v>
      </c>
      <c r="B47" s="97">
        <v>483</v>
      </c>
      <c r="C47" s="10">
        <f>(B47/$B$46)*100</f>
        <v>12.962962962962962</v>
      </c>
      <c r="E47" s="1" t="s">
        <v>334</v>
      </c>
      <c r="F47" s="97">
        <v>161</v>
      </c>
      <c r="G47" s="101">
        <f t="shared" si="6"/>
        <v>3.1587208161663725</v>
      </c>
    </row>
    <row r="48" spans="1:7" ht="12.75">
      <c r="A48" s="36"/>
      <c r="B48" s="93" t="s">
        <v>250</v>
      </c>
      <c r="C48" s="10"/>
      <c r="E48" s="1" t="s">
        <v>335</v>
      </c>
      <c r="F48" s="97">
        <v>666</v>
      </c>
      <c r="G48" s="101">
        <f t="shared" si="6"/>
        <v>13.066509711595057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95</v>
      </c>
      <c r="G49" s="101">
        <f t="shared" si="6"/>
        <v>1.863841475377673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27</v>
      </c>
      <c r="G50" s="101">
        <f t="shared" si="6"/>
        <v>0.5297233666862861</v>
      </c>
    </row>
    <row r="51" spans="1:7" ht="12.75">
      <c r="A51" s="5" t="s">
        <v>338</v>
      </c>
      <c r="B51" s="93">
        <v>1090</v>
      </c>
      <c r="C51" s="33">
        <f>(B51/$B$51)*100</f>
        <v>100</v>
      </c>
      <c r="E51" s="1" t="s">
        <v>339</v>
      </c>
      <c r="F51" s="97">
        <v>1070</v>
      </c>
      <c r="G51" s="101">
        <f t="shared" si="6"/>
        <v>20.992740827938004</v>
      </c>
    </row>
    <row r="52" spans="1:7" ht="12.75">
      <c r="A52" s="4" t="s">
        <v>340</v>
      </c>
      <c r="B52" s="98">
        <v>23</v>
      </c>
      <c r="C52" s="10">
        <f>(B52/$B$51)*100</f>
        <v>2.1100917431192663</v>
      </c>
      <c r="E52" s="1" t="s">
        <v>341</v>
      </c>
      <c r="F52" s="97">
        <v>24</v>
      </c>
      <c r="G52" s="101">
        <f t="shared" si="6"/>
        <v>0.47086521483225424</v>
      </c>
    </row>
    <row r="53" spans="1:7" ht="12.75">
      <c r="A53" s="4"/>
      <c r="B53" s="93" t="s">
        <v>250</v>
      </c>
      <c r="C53" s="10"/>
      <c r="E53" s="1" t="s">
        <v>342</v>
      </c>
      <c r="F53" s="97">
        <v>91</v>
      </c>
      <c r="G53" s="101">
        <f t="shared" si="6"/>
        <v>1.7853639395722973</v>
      </c>
    </row>
    <row r="54" spans="1:7" ht="14.25">
      <c r="A54" s="5" t="s">
        <v>343</v>
      </c>
      <c r="B54" s="93">
        <v>2722</v>
      </c>
      <c r="C54" s="33">
        <f>(B54/$B$54)*100</f>
        <v>100</v>
      </c>
      <c r="E54" s="1" t="s">
        <v>201</v>
      </c>
      <c r="F54" s="97">
        <v>1369</v>
      </c>
      <c r="G54" s="101">
        <f t="shared" si="6"/>
        <v>26.858936629389834</v>
      </c>
    </row>
    <row r="55" spans="1:7" ht="12.75">
      <c r="A55" s="4" t="s">
        <v>340</v>
      </c>
      <c r="B55" s="98">
        <v>215</v>
      </c>
      <c r="C55" s="10">
        <f>(B55/$B$54)*100</f>
        <v>7.898603967670831</v>
      </c>
      <c r="E55" s="1" t="s">
        <v>344</v>
      </c>
      <c r="F55" s="97">
        <v>1076</v>
      </c>
      <c r="G55" s="101">
        <f t="shared" si="6"/>
        <v>21.110457131646065</v>
      </c>
    </row>
    <row r="56" spans="1:7" ht="12.75">
      <c r="A56" s="4" t="s">
        <v>345</v>
      </c>
      <c r="B56" s="119">
        <v>68.4</v>
      </c>
      <c r="C56" s="37" t="s">
        <v>261</v>
      </c>
      <c r="E56" s="1" t="s">
        <v>346</v>
      </c>
      <c r="F56" s="97">
        <v>48</v>
      </c>
      <c r="G56" s="101">
        <f t="shared" si="6"/>
        <v>0.9417304296645085</v>
      </c>
    </row>
    <row r="57" spans="1:7" ht="12.75">
      <c r="A57" s="4" t="s">
        <v>347</v>
      </c>
      <c r="B57" s="98">
        <v>2507</v>
      </c>
      <c r="C57" s="10">
        <f>(B57/$B$54)*100</f>
        <v>92.10139603232918</v>
      </c>
      <c r="E57" s="1" t="s">
        <v>348</v>
      </c>
      <c r="F57" s="97">
        <v>69</v>
      </c>
      <c r="G57" s="101">
        <f t="shared" si="6"/>
        <v>1.353737492642731</v>
      </c>
    </row>
    <row r="58" spans="1:7" ht="12.75">
      <c r="A58" s="4" t="s">
        <v>345</v>
      </c>
      <c r="B58" s="119">
        <v>76.7</v>
      </c>
      <c r="C58" s="37" t="s">
        <v>261</v>
      </c>
      <c r="E58" s="1" t="s">
        <v>349</v>
      </c>
      <c r="F58" s="97">
        <v>392</v>
      </c>
      <c r="G58" s="101">
        <f t="shared" si="6"/>
        <v>7.69079850892682</v>
      </c>
    </row>
    <row r="59" spans="1:7" ht="12.75">
      <c r="A59" s="4"/>
      <c r="B59" s="93" t="s">
        <v>250</v>
      </c>
      <c r="C59" s="10"/>
      <c r="E59" s="1" t="s">
        <v>350</v>
      </c>
      <c r="F59" s="97">
        <v>62</v>
      </c>
      <c r="G59" s="101">
        <f t="shared" si="6"/>
        <v>1.2164018049833236</v>
      </c>
    </row>
    <row r="60" spans="1:7" ht="12.75">
      <c r="A60" s="5" t="s">
        <v>351</v>
      </c>
      <c r="B60" s="93">
        <v>758</v>
      </c>
      <c r="C60" s="33">
        <f>(B60/$B$60)*100</f>
        <v>100</v>
      </c>
      <c r="E60" s="1" t="s">
        <v>352</v>
      </c>
      <c r="F60" s="97">
        <v>176</v>
      </c>
      <c r="G60" s="101">
        <f t="shared" si="6"/>
        <v>3.4530115754365314</v>
      </c>
    </row>
    <row r="61" spans="1:7" ht="12.75">
      <c r="A61" s="4" t="s">
        <v>340</v>
      </c>
      <c r="B61" s="97">
        <v>174</v>
      </c>
      <c r="C61" s="10">
        <f>(B61/$B$60)*100</f>
        <v>22.95514511873351</v>
      </c>
      <c r="E61" s="1" t="s">
        <v>353</v>
      </c>
      <c r="F61" s="97">
        <v>51</v>
      </c>
      <c r="G61" s="101">
        <f t="shared" si="6"/>
        <v>1.0005885815185402</v>
      </c>
    </row>
    <row r="62" spans="1:7" ht="12.75">
      <c r="A62" s="4"/>
      <c r="B62" s="93" t="s">
        <v>250</v>
      </c>
      <c r="C62" s="10"/>
      <c r="E62" s="1" t="s">
        <v>354</v>
      </c>
      <c r="F62" s="97">
        <v>246</v>
      </c>
      <c r="G62" s="101">
        <f t="shared" si="6"/>
        <v>4.826368452030606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6</v>
      </c>
      <c r="G63" s="101">
        <f t="shared" si="6"/>
        <v>0.11771630370806356</v>
      </c>
    </row>
    <row r="64" spans="1:7" ht="12.75">
      <c r="A64" s="29" t="s">
        <v>357</v>
      </c>
      <c r="B64" s="93">
        <v>4748</v>
      </c>
      <c r="C64" s="33">
        <f>(B64/$B$64)*100</f>
        <v>100</v>
      </c>
      <c r="E64" s="1" t="s">
        <v>358</v>
      </c>
      <c r="F64" s="97">
        <v>0</v>
      </c>
      <c r="G64" s="101">
        <f t="shared" si="6"/>
        <v>0</v>
      </c>
    </row>
    <row r="65" spans="1:7" ht="12.75">
      <c r="A65" s="4" t="s">
        <v>256</v>
      </c>
      <c r="B65" s="97">
        <v>2754</v>
      </c>
      <c r="C65" s="10">
        <f>(B65/$B$64)*100</f>
        <v>58.0033698399326</v>
      </c>
      <c r="E65" s="1" t="s">
        <v>359</v>
      </c>
      <c r="F65" s="97">
        <v>64</v>
      </c>
      <c r="G65" s="101">
        <f t="shared" si="6"/>
        <v>1.2556405728860114</v>
      </c>
    </row>
    <row r="66" spans="1:7" ht="12.75">
      <c r="A66" s="4" t="s">
        <v>257</v>
      </c>
      <c r="B66" s="97">
        <v>1886</v>
      </c>
      <c r="C66" s="10">
        <f aca="true" t="shared" si="7" ref="C66:C71">(B66/$B$64)*100</f>
        <v>39.72198820556024</v>
      </c>
      <c r="E66" s="1" t="s">
        <v>360</v>
      </c>
      <c r="F66" s="97">
        <v>35</v>
      </c>
      <c r="G66" s="101">
        <f t="shared" si="6"/>
        <v>0.6866784382970375</v>
      </c>
    </row>
    <row r="67" spans="1:7" ht="12.75">
      <c r="A67" s="4" t="s">
        <v>361</v>
      </c>
      <c r="B67" s="97">
        <v>777</v>
      </c>
      <c r="C67" s="10">
        <f t="shared" si="7"/>
        <v>16.364785172704295</v>
      </c>
      <c r="E67" s="1" t="s">
        <v>362</v>
      </c>
      <c r="F67" s="97">
        <v>34</v>
      </c>
      <c r="G67" s="101">
        <f t="shared" si="6"/>
        <v>0.6670590543456936</v>
      </c>
    </row>
    <row r="68" spans="1:7" ht="12.75">
      <c r="A68" s="4" t="s">
        <v>363</v>
      </c>
      <c r="B68" s="97">
        <v>1109</v>
      </c>
      <c r="C68" s="10">
        <f t="shared" si="7"/>
        <v>23.35720303285594</v>
      </c>
      <c r="E68" s="1" t="s">
        <v>364</v>
      </c>
      <c r="F68" s="97">
        <v>260</v>
      </c>
      <c r="G68" s="101">
        <f t="shared" si="6"/>
        <v>5.101039827349421</v>
      </c>
    </row>
    <row r="69" spans="1:7" ht="12.75">
      <c r="A69" s="4" t="s">
        <v>365</v>
      </c>
      <c r="B69" s="97">
        <v>753</v>
      </c>
      <c r="C69" s="10">
        <f t="shared" si="7"/>
        <v>15.859309182813815</v>
      </c>
      <c r="E69" s="1" t="s">
        <v>366</v>
      </c>
      <c r="F69" s="97">
        <v>52</v>
      </c>
      <c r="G69" s="101">
        <f t="shared" si="6"/>
        <v>1.0202079654698843</v>
      </c>
    </row>
    <row r="70" spans="1:7" ht="12.75">
      <c r="A70" s="4" t="s">
        <v>367</v>
      </c>
      <c r="B70" s="97">
        <v>356</v>
      </c>
      <c r="C70" s="10">
        <f t="shared" si="7"/>
        <v>7.497893850042122</v>
      </c>
      <c r="E70" s="1" t="s">
        <v>368</v>
      </c>
      <c r="F70" s="97">
        <v>3</v>
      </c>
      <c r="G70" s="101">
        <f t="shared" si="6"/>
        <v>0.05885815185403178</v>
      </c>
    </row>
    <row r="71" spans="1:7" ht="13.5" thickBot="1">
      <c r="A71" s="7" t="s">
        <v>258</v>
      </c>
      <c r="B71" s="103">
        <v>108</v>
      </c>
      <c r="C71" s="40">
        <f t="shared" si="7"/>
        <v>2.274641954507161</v>
      </c>
      <c r="D71" s="41"/>
      <c r="E71" s="9" t="s">
        <v>369</v>
      </c>
      <c r="F71" s="103">
        <v>592</v>
      </c>
      <c r="G71" s="104">
        <f t="shared" si="6"/>
        <v>11.614675299195605</v>
      </c>
    </row>
    <row r="72" spans="5:6" ht="13.5" thickTop="1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3894</v>
      </c>
      <c r="C9" s="81">
        <f>(B9/$B$9)*100</f>
        <v>100</v>
      </c>
      <c r="D9" s="65"/>
      <c r="E9" s="79" t="s">
        <v>381</v>
      </c>
      <c r="F9" s="80">
        <v>1781</v>
      </c>
      <c r="G9" s="81">
        <f>(F9/$F$9)*100</f>
        <v>100</v>
      </c>
    </row>
    <row r="10" spans="1:7" ht="12.75">
      <c r="A10" s="82" t="s">
        <v>382</v>
      </c>
      <c r="B10" s="97">
        <v>2274</v>
      </c>
      <c r="C10" s="105">
        <f>(B10/$B$9)*100</f>
        <v>58.39753466872111</v>
      </c>
      <c r="D10" s="65"/>
      <c r="E10" s="78" t="s">
        <v>383</v>
      </c>
      <c r="F10" s="97">
        <v>79</v>
      </c>
      <c r="G10" s="105">
        <f aca="true" t="shared" si="0" ref="G10:G19">(F10/$F$9)*100</f>
        <v>4.4357102751263335</v>
      </c>
    </row>
    <row r="11" spans="1:7" ht="12.75">
      <c r="A11" s="82" t="s">
        <v>384</v>
      </c>
      <c r="B11" s="97">
        <v>2274</v>
      </c>
      <c r="C11" s="105">
        <f aca="true" t="shared" si="1" ref="C11:C16">(B11/$B$9)*100</f>
        <v>58.39753466872111</v>
      </c>
      <c r="D11" s="65"/>
      <c r="E11" s="78" t="s">
        <v>385</v>
      </c>
      <c r="F11" s="97">
        <v>33</v>
      </c>
      <c r="G11" s="105">
        <f t="shared" si="0"/>
        <v>1.8528916339135317</v>
      </c>
    </row>
    <row r="12" spans="1:7" ht="12.75">
      <c r="A12" s="82" t="s">
        <v>386</v>
      </c>
      <c r="B12" s="97">
        <v>2247</v>
      </c>
      <c r="C12" s="105">
        <f>(B12/$B$9)*100</f>
        <v>57.704160246533135</v>
      </c>
      <c r="D12" s="65"/>
      <c r="E12" s="78" t="s">
        <v>387</v>
      </c>
      <c r="F12" s="97">
        <v>86</v>
      </c>
      <c r="G12" s="105">
        <f t="shared" si="0"/>
        <v>4.828747894441325</v>
      </c>
    </row>
    <row r="13" spans="1:7" ht="12.75">
      <c r="A13" s="82" t="s">
        <v>388</v>
      </c>
      <c r="B13" s="97">
        <v>27</v>
      </c>
      <c r="C13" s="105">
        <f>(B13/$B$9)*100</f>
        <v>0.6933744221879815</v>
      </c>
      <c r="D13" s="65"/>
      <c r="E13" s="78" t="s">
        <v>389</v>
      </c>
      <c r="F13" s="97">
        <v>87</v>
      </c>
      <c r="G13" s="105">
        <f t="shared" si="0"/>
        <v>4.8848961257720385</v>
      </c>
    </row>
    <row r="14" spans="1:7" ht="12.75">
      <c r="A14" s="82" t="s">
        <v>390</v>
      </c>
      <c r="B14" s="109">
        <v>1.2</v>
      </c>
      <c r="C14" s="112" t="s">
        <v>261</v>
      </c>
      <c r="D14" s="65"/>
      <c r="E14" s="78" t="s">
        <v>391</v>
      </c>
      <c r="F14" s="97">
        <v>144</v>
      </c>
      <c r="G14" s="105">
        <f t="shared" si="0"/>
        <v>8.085345311622683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196</v>
      </c>
      <c r="G15" s="105">
        <f t="shared" si="0"/>
        <v>11.005053340819765</v>
      </c>
    </row>
    <row r="16" spans="1:7" ht="12.75">
      <c r="A16" s="82" t="s">
        <v>67</v>
      </c>
      <c r="B16" s="97">
        <v>1620</v>
      </c>
      <c r="C16" s="105">
        <f t="shared" si="1"/>
        <v>41.60246533127889</v>
      </c>
      <c r="D16" s="65"/>
      <c r="E16" s="78" t="s">
        <v>68</v>
      </c>
      <c r="F16" s="97">
        <v>183</v>
      </c>
      <c r="G16" s="105">
        <f t="shared" si="0"/>
        <v>10.275126333520495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356</v>
      </c>
      <c r="G17" s="105">
        <f t="shared" si="0"/>
        <v>19.988770353733855</v>
      </c>
    </row>
    <row r="18" spans="1:7" ht="12.75">
      <c r="A18" s="77" t="s">
        <v>70</v>
      </c>
      <c r="B18" s="80">
        <v>2117</v>
      </c>
      <c r="C18" s="81">
        <f>(B18/$B$18)*100</f>
        <v>100</v>
      </c>
      <c r="D18" s="65"/>
      <c r="E18" s="78" t="s">
        <v>170</v>
      </c>
      <c r="F18" s="97">
        <v>280</v>
      </c>
      <c r="G18" s="105">
        <f t="shared" si="0"/>
        <v>15.721504772599662</v>
      </c>
    </row>
    <row r="19" spans="1:9" ht="12.75">
      <c r="A19" s="82" t="s">
        <v>382</v>
      </c>
      <c r="B19" s="97">
        <v>988</v>
      </c>
      <c r="C19" s="105">
        <f>(B19/$B$18)*100</f>
        <v>46.669815777042984</v>
      </c>
      <c r="D19" s="65"/>
      <c r="E19" s="78" t="s">
        <v>169</v>
      </c>
      <c r="F19" s="98">
        <v>337</v>
      </c>
      <c r="G19" s="105">
        <f t="shared" si="0"/>
        <v>18.921953958450306</v>
      </c>
      <c r="I19" s="117"/>
    </row>
    <row r="20" spans="1:7" ht="12.75">
      <c r="A20" s="82" t="s">
        <v>384</v>
      </c>
      <c r="B20" s="97">
        <v>988</v>
      </c>
      <c r="C20" s="105">
        <f>(B20/$B$18)*100</f>
        <v>46.669815777042984</v>
      </c>
      <c r="D20" s="65"/>
      <c r="E20" s="78" t="s">
        <v>71</v>
      </c>
      <c r="F20" s="97">
        <v>110348</v>
      </c>
      <c r="G20" s="112" t="s">
        <v>261</v>
      </c>
    </row>
    <row r="21" spans="1:7" ht="12.75">
      <c r="A21" s="82" t="s">
        <v>386</v>
      </c>
      <c r="B21" s="97">
        <v>979</v>
      </c>
      <c r="C21" s="105">
        <f>(B21/$B$18)*100</f>
        <v>46.24468587623996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1418</v>
      </c>
      <c r="G22" s="105">
        <f>(F22/$F$9)*100</f>
        <v>79.61819202695115</v>
      </c>
    </row>
    <row r="23" spans="1:7" ht="12.75">
      <c r="A23" s="77" t="s">
        <v>73</v>
      </c>
      <c r="B23" s="80">
        <v>425</v>
      </c>
      <c r="C23" s="81">
        <f>(B23/$B$23)*100</f>
        <v>100</v>
      </c>
      <c r="D23" s="65"/>
      <c r="E23" s="78" t="s">
        <v>74</v>
      </c>
      <c r="F23" s="97">
        <v>142541</v>
      </c>
      <c r="G23" s="112" t="s">
        <v>261</v>
      </c>
    </row>
    <row r="24" spans="1:7" ht="12.75">
      <c r="A24" s="82" t="s">
        <v>75</v>
      </c>
      <c r="B24" s="97">
        <v>183</v>
      </c>
      <c r="C24" s="105">
        <f>(B24/$B$23)*100</f>
        <v>43.05882352941177</v>
      </c>
      <c r="D24" s="65"/>
      <c r="E24" s="78" t="s">
        <v>76</v>
      </c>
      <c r="F24" s="97">
        <v>514</v>
      </c>
      <c r="G24" s="105">
        <f>(F24/$F$9)*100</f>
        <v>28.860190903986528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14096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24</v>
      </c>
      <c r="G26" s="105">
        <f>(F26/$F$9)*100</f>
        <v>1.347557551937114</v>
      </c>
    </row>
    <row r="27" spans="1:7" ht="12.75">
      <c r="A27" s="77" t="s">
        <v>85</v>
      </c>
      <c r="B27" s="80">
        <v>2215</v>
      </c>
      <c r="C27" s="81">
        <f>(B27/$B$27)*100</f>
        <v>100</v>
      </c>
      <c r="D27" s="65"/>
      <c r="E27" s="78" t="s">
        <v>78</v>
      </c>
      <c r="F27" s="98">
        <v>4083</v>
      </c>
      <c r="G27" s="112" t="s">
        <v>261</v>
      </c>
    </row>
    <row r="28" spans="1:7" ht="12.75">
      <c r="A28" s="82" t="s">
        <v>86</v>
      </c>
      <c r="B28" s="97">
        <v>1725</v>
      </c>
      <c r="C28" s="105">
        <f aca="true" t="shared" si="2" ref="C28:C33">(B28/$B$27)*100</f>
        <v>77.87810383747178</v>
      </c>
      <c r="D28" s="65"/>
      <c r="E28" s="78" t="s">
        <v>79</v>
      </c>
      <c r="F28" s="97">
        <v>0</v>
      </c>
      <c r="G28" s="105">
        <f>(F28/$F$9)*100</f>
        <v>0</v>
      </c>
    </row>
    <row r="29" spans="1:7" ht="12.75">
      <c r="A29" s="82" t="s">
        <v>87</v>
      </c>
      <c r="B29" s="97">
        <v>171</v>
      </c>
      <c r="C29" s="105">
        <f t="shared" si="2"/>
        <v>7.720090293453724</v>
      </c>
      <c r="D29" s="65"/>
      <c r="E29" s="78" t="s">
        <v>80</v>
      </c>
      <c r="F29" s="97">
        <v>0</v>
      </c>
      <c r="G29" s="112" t="s">
        <v>261</v>
      </c>
    </row>
    <row r="30" spans="1:7" ht="12.75">
      <c r="A30" s="82" t="s">
        <v>88</v>
      </c>
      <c r="B30" s="97">
        <v>85</v>
      </c>
      <c r="C30" s="105">
        <f t="shared" si="2"/>
        <v>3.837471783295711</v>
      </c>
      <c r="D30" s="65"/>
      <c r="E30" s="78" t="s">
        <v>81</v>
      </c>
      <c r="F30" s="97">
        <v>373</v>
      </c>
      <c r="G30" s="105">
        <f>(F30/$F$9)*100</f>
        <v>20.943290286355982</v>
      </c>
    </row>
    <row r="31" spans="1:7" ht="12.75">
      <c r="A31" s="82" t="s">
        <v>115</v>
      </c>
      <c r="B31" s="97">
        <v>45</v>
      </c>
      <c r="C31" s="105">
        <f t="shared" si="2"/>
        <v>2.0316027088036117</v>
      </c>
      <c r="D31" s="65"/>
      <c r="E31" s="78" t="s">
        <v>82</v>
      </c>
      <c r="F31" s="97">
        <v>36301</v>
      </c>
      <c r="G31" s="112" t="s">
        <v>261</v>
      </c>
    </row>
    <row r="32" spans="1:7" ht="12.75">
      <c r="A32" s="82" t="s">
        <v>89</v>
      </c>
      <c r="B32" s="97">
        <v>0</v>
      </c>
      <c r="C32" s="105">
        <f t="shared" si="2"/>
        <v>0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189</v>
      </c>
      <c r="C33" s="105">
        <f t="shared" si="2"/>
        <v>8.53273137697517</v>
      </c>
      <c r="D33" s="65"/>
      <c r="E33" s="79" t="s">
        <v>84</v>
      </c>
      <c r="F33" s="80">
        <v>1378</v>
      </c>
      <c r="G33" s="81">
        <f>(F33/$F$33)*100</f>
        <v>100</v>
      </c>
    </row>
    <row r="34" spans="1:7" ht="12.75">
      <c r="A34" s="82" t="s">
        <v>91</v>
      </c>
      <c r="B34" s="120">
        <v>32.1</v>
      </c>
      <c r="C34" s="112" t="s">
        <v>261</v>
      </c>
      <c r="D34" s="65"/>
      <c r="E34" s="78" t="s">
        <v>383</v>
      </c>
      <c r="F34" s="97">
        <v>36</v>
      </c>
      <c r="G34" s="105">
        <f aca="true" t="shared" si="3" ref="G34:G43">(F34/$F$33)*100</f>
        <v>2.6124818577648767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7</v>
      </c>
      <c r="G35" s="105">
        <f t="shared" si="3"/>
        <v>0.5079825834542816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30</v>
      </c>
      <c r="G36" s="105">
        <f t="shared" si="3"/>
        <v>2.1770682148040637</v>
      </c>
    </row>
    <row r="37" spans="1:7" ht="12.75">
      <c r="A37" s="77" t="s">
        <v>94</v>
      </c>
      <c r="B37" s="80">
        <v>2247</v>
      </c>
      <c r="C37" s="81">
        <f>(B37/$B$37)*100</f>
        <v>100</v>
      </c>
      <c r="D37" s="65"/>
      <c r="E37" s="78" t="s">
        <v>389</v>
      </c>
      <c r="F37" s="97">
        <v>40</v>
      </c>
      <c r="G37" s="105">
        <f t="shared" si="3"/>
        <v>2.9027576197387517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62</v>
      </c>
      <c r="G38" s="105">
        <f t="shared" si="3"/>
        <v>4.499274310595065</v>
      </c>
    </row>
    <row r="39" spans="1:7" ht="12.75">
      <c r="A39" s="82" t="s">
        <v>97</v>
      </c>
      <c r="B39" s="98">
        <v>1240</v>
      </c>
      <c r="C39" s="105">
        <f>(B39/$B$37)*100</f>
        <v>55.184690698709396</v>
      </c>
      <c r="D39" s="65"/>
      <c r="E39" s="78" t="s">
        <v>393</v>
      </c>
      <c r="F39" s="97">
        <v>162</v>
      </c>
      <c r="G39" s="105">
        <f t="shared" si="3"/>
        <v>11.756168359941945</v>
      </c>
    </row>
    <row r="40" spans="1:7" ht="12.75">
      <c r="A40" s="82" t="s">
        <v>98</v>
      </c>
      <c r="B40" s="98">
        <v>135</v>
      </c>
      <c r="C40" s="105">
        <f>(B40/$B$37)*100</f>
        <v>6.008010680907877</v>
      </c>
      <c r="D40" s="65"/>
      <c r="E40" s="78" t="s">
        <v>68</v>
      </c>
      <c r="F40" s="97">
        <v>153</v>
      </c>
      <c r="G40" s="105">
        <f t="shared" si="3"/>
        <v>11.103047895500726</v>
      </c>
    </row>
    <row r="41" spans="1:7" ht="12.75">
      <c r="A41" s="82" t="s">
        <v>100</v>
      </c>
      <c r="B41" s="98">
        <v>728</v>
      </c>
      <c r="C41" s="105">
        <f>(B41/$B$37)*100</f>
        <v>32.398753894081</v>
      </c>
      <c r="D41" s="65"/>
      <c r="E41" s="78" t="s">
        <v>69</v>
      </c>
      <c r="F41" s="97">
        <v>318</v>
      </c>
      <c r="G41" s="105">
        <f t="shared" si="3"/>
        <v>23.076923076923077</v>
      </c>
    </row>
    <row r="42" spans="1:7" ht="12.75">
      <c r="A42" s="82" t="s">
        <v>260</v>
      </c>
      <c r="B42" s="98">
        <v>14</v>
      </c>
      <c r="C42" s="105">
        <f>(B42/$B$37)*100</f>
        <v>0.6230529595015576</v>
      </c>
      <c r="D42" s="65"/>
      <c r="E42" s="78" t="s">
        <v>170</v>
      </c>
      <c r="F42" s="97">
        <v>264</v>
      </c>
      <c r="G42" s="105">
        <f t="shared" si="3"/>
        <v>19.15820029027576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306</v>
      </c>
      <c r="G43" s="105">
        <f t="shared" si="3"/>
        <v>22.206095791001452</v>
      </c>
    </row>
    <row r="44" spans="1:7" ht="12.75">
      <c r="A44" s="82" t="s">
        <v>291</v>
      </c>
      <c r="B44" s="98">
        <v>73</v>
      </c>
      <c r="C44" s="105">
        <f>(B44/$B$37)*100</f>
        <v>3.2487761459724074</v>
      </c>
      <c r="D44" s="65"/>
      <c r="E44" s="78" t="s">
        <v>93</v>
      </c>
      <c r="F44" s="97">
        <v>129812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57</v>
      </c>
      <c r="C46" s="105">
        <f>(B46/$B$37)*100</f>
        <v>2.53671562082777</v>
      </c>
      <c r="D46" s="65"/>
      <c r="E46" s="78" t="s">
        <v>96</v>
      </c>
      <c r="F46" s="97">
        <v>48629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96672</v>
      </c>
      <c r="G48" s="112" t="s">
        <v>261</v>
      </c>
    </row>
    <row r="49" spans="1:7" ht="13.5" thickBot="1">
      <c r="A49" s="82" t="s">
        <v>292</v>
      </c>
      <c r="B49" s="98">
        <v>19</v>
      </c>
      <c r="C49" s="105">
        <f aca="true" t="shared" si="4" ref="C49:C55">(B49/$B$37)*100</f>
        <v>0.8455718736092568</v>
      </c>
      <c r="D49" s="87"/>
      <c r="E49" s="88" t="s">
        <v>102</v>
      </c>
      <c r="F49" s="113">
        <v>48542</v>
      </c>
      <c r="G49" s="114" t="s">
        <v>261</v>
      </c>
    </row>
    <row r="50" spans="1:7" ht="13.5" thickTop="1">
      <c r="A50" s="82" t="s">
        <v>116</v>
      </c>
      <c r="B50" s="98">
        <v>70</v>
      </c>
      <c r="C50" s="105">
        <f t="shared" si="4"/>
        <v>3.115264797507788</v>
      </c>
      <c r="D50" s="65"/>
      <c r="E50" s="78"/>
      <c r="F50" s="86"/>
      <c r="G50" s="85"/>
    </row>
    <row r="51" spans="1:7" ht="12.75">
      <c r="A51" s="82" t="s">
        <v>117</v>
      </c>
      <c r="B51" s="98">
        <v>313</v>
      </c>
      <c r="C51" s="105">
        <f t="shared" si="4"/>
        <v>13.929684023141967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75</v>
      </c>
      <c r="C52" s="105">
        <f t="shared" si="4"/>
        <v>3.337783711615487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265</v>
      </c>
      <c r="C53" s="105">
        <f t="shared" si="4"/>
        <v>11.793502447708056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41</v>
      </c>
      <c r="C54" s="105">
        <f t="shared" si="4"/>
        <v>1.8246550956831329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137</v>
      </c>
      <c r="C55" s="105">
        <f t="shared" si="4"/>
        <v>6.097018246550957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358</v>
      </c>
      <c r="C57" s="105">
        <f>(B57/$B$37)*100</f>
        <v>15.932354250111262</v>
      </c>
      <c r="D57" s="65"/>
      <c r="E57" s="79" t="s">
        <v>84</v>
      </c>
      <c r="F57" s="80">
        <v>36</v>
      </c>
      <c r="G57" s="105">
        <f>(F57/L57)*100</f>
        <v>2.6124818577648767</v>
      </c>
      <c r="H57" s="79" t="s">
        <v>84</v>
      </c>
      <c r="L57" s="15">
        <v>1378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14</v>
      </c>
      <c r="G58" s="105">
        <f>(F58/L58)*100</f>
        <v>2.1052631578947367</v>
      </c>
      <c r="H58" s="78" t="s">
        <v>118</v>
      </c>
      <c r="L58" s="15">
        <v>665</v>
      </c>
    </row>
    <row r="59" spans="1:12" ht="12.75">
      <c r="A59" s="82" t="s">
        <v>112</v>
      </c>
      <c r="B59" s="98">
        <v>436</v>
      </c>
      <c r="C59" s="105">
        <f>(B59/$B$37)*100</f>
        <v>19.40364931019137</v>
      </c>
      <c r="D59" s="65"/>
      <c r="E59" s="78" t="s">
        <v>120</v>
      </c>
      <c r="F59" s="97">
        <v>7</v>
      </c>
      <c r="G59" s="105">
        <f>(F59/L59)*100</f>
        <v>2.3255813953488373</v>
      </c>
      <c r="H59" s="78" t="s">
        <v>120</v>
      </c>
      <c r="L59" s="15">
        <v>301</v>
      </c>
    </row>
    <row r="60" spans="1:7" ht="12.75">
      <c r="A60" s="82" t="s">
        <v>113</v>
      </c>
      <c r="B60" s="98">
        <v>350</v>
      </c>
      <c r="C60" s="105">
        <f>(B60/$B$37)*100</f>
        <v>15.57632398753894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57</v>
      </c>
      <c r="C62" s="105">
        <f>(B62/$B$37)*100</f>
        <v>2.53671562082777</v>
      </c>
      <c r="D62" s="65"/>
      <c r="E62" s="79" t="s">
        <v>123</v>
      </c>
      <c r="F62" s="80">
        <v>7</v>
      </c>
      <c r="G62" s="105">
        <f>(F62/L62)*100</f>
        <v>7.216494845360824</v>
      </c>
      <c r="H62" s="79" t="s">
        <v>394</v>
      </c>
      <c r="L62" s="15">
        <v>97</v>
      </c>
    </row>
    <row r="63" spans="1:12" ht="12.75">
      <c r="A63" s="61" t="s">
        <v>293</v>
      </c>
      <c r="B63" s="98">
        <v>76</v>
      </c>
      <c r="C63" s="105">
        <f>(B63/$B$37)*100</f>
        <v>3.382287494437027</v>
      </c>
      <c r="D63" s="65"/>
      <c r="E63" s="78" t="s">
        <v>118</v>
      </c>
      <c r="F63" s="97">
        <v>7</v>
      </c>
      <c r="G63" s="105">
        <f>(F63/L63)*100</f>
        <v>12.5</v>
      </c>
      <c r="H63" s="78" t="s">
        <v>118</v>
      </c>
      <c r="L63" s="15">
        <v>56</v>
      </c>
    </row>
    <row r="64" spans="1:12" ht="12.75">
      <c r="A64" s="82" t="s">
        <v>114</v>
      </c>
      <c r="B64" s="98">
        <v>50</v>
      </c>
      <c r="C64" s="105">
        <f>(B64/$B$37)*100</f>
        <v>2.2251891410769913</v>
      </c>
      <c r="D64" s="65"/>
      <c r="E64" s="78" t="s">
        <v>120</v>
      </c>
      <c r="F64" s="97">
        <v>7</v>
      </c>
      <c r="G64" s="105">
        <f>(F64/L64)*100</f>
        <v>100</v>
      </c>
      <c r="H64" s="78" t="s">
        <v>120</v>
      </c>
      <c r="L64" s="15">
        <v>7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200</v>
      </c>
      <c r="G66" s="105">
        <f aca="true" t="shared" si="5" ref="G66:G71">(F66/L66)*100</f>
        <v>4.0658670461475905</v>
      </c>
      <c r="H66" s="79" t="s">
        <v>124</v>
      </c>
      <c r="L66" s="15">
        <v>4919</v>
      </c>
    </row>
    <row r="67" spans="1:12" ht="12.75">
      <c r="A67" s="82" t="s">
        <v>126</v>
      </c>
      <c r="B67" s="97">
        <v>1799</v>
      </c>
      <c r="C67" s="105">
        <f>(B67/$B$37)*100</f>
        <v>80.06230529595015</v>
      </c>
      <c r="D67" s="65"/>
      <c r="E67" s="78" t="s">
        <v>262</v>
      </c>
      <c r="F67" s="97">
        <v>183</v>
      </c>
      <c r="G67" s="105">
        <f t="shared" si="5"/>
        <v>5.074875207986689</v>
      </c>
      <c r="H67" s="78" t="s">
        <v>262</v>
      </c>
      <c r="L67" s="15">
        <v>3606</v>
      </c>
    </row>
    <row r="68" spans="1:12" ht="12.75">
      <c r="A68" s="82" t="s">
        <v>128</v>
      </c>
      <c r="B68" s="97">
        <v>184</v>
      </c>
      <c r="C68" s="105">
        <f>(B68/$B$37)*100</f>
        <v>8.188696039163329</v>
      </c>
      <c r="D68" s="65"/>
      <c r="E68" s="78" t="s">
        <v>127</v>
      </c>
      <c r="F68" s="97">
        <v>102</v>
      </c>
      <c r="G68" s="105">
        <f t="shared" si="5"/>
        <v>13.456464379947231</v>
      </c>
      <c r="H68" s="78" t="s">
        <v>127</v>
      </c>
      <c r="L68" s="15">
        <v>758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17</v>
      </c>
      <c r="G69" s="105">
        <f t="shared" si="5"/>
        <v>1.2947448591012947</v>
      </c>
      <c r="H69" s="78" t="s">
        <v>129</v>
      </c>
      <c r="L69" s="15">
        <v>1313</v>
      </c>
    </row>
    <row r="70" spans="1:12" ht="12.75">
      <c r="A70" s="82" t="s">
        <v>376</v>
      </c>
      <c r="B70" s="97">
        <v>230</v>
      </c>
      <c r="C70" s="105">
        <f>(B70/$B$37)*100</f>
        <v>10.235870048954162</v>
      </c>
      <c r="D70" s="65"/>
      <c r="E70" s="78" t="s">
        <v>130</v>
      </c>
      <c r="F70" s="97">
        <v>11</v>
      </c>
      <c r="G70" s="105">
        <f t="shared" si="5"/>
        <v>1.1410788381742738</v>
      </c>
      <c r="H70" s="78" t="s">
        <v>130</v>
      </c>
      <c r="L70" s="15">
        <v>964</v>
      </c>
    </row>
    <row r="71" spans="1:12" ht="13.5" thickBot="1">
      <c r="A71" s="90" t="s">
        <v>371</v>
      </c>
      <c r="B71" s="110">
        <v>34</v>
      </c>
      <c r="C71" s="111">
        <f>(B71/$B$37)*100</f>
        <v>1.5131286159323543</v>
      </c>
      <c r="D71" s="91"/>
      <c r="E71" s="92" t="s">
        <v>131</v>
      </c>
      <c r="F71" s="110">
        <v>116</v>
      </c>
      <c r="G71" s="118">
        <f t="shared" si="5"/>
        <v>19.727891156462583</v>
      </c>
      <c r="H71" s="92" t="s">
        <v>131</v>
      </c>
      <c r="L71" s="15">
        <v>588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1828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1781</v>
      </c>
      <c r="G9" s="81">
        <f>(F9/$F$9)*100</f>
        <v>100</v>
      </c>
      <c r="I9" s="53"/>
    </row>
    <row r="10" spans="1:7" ht="12.75">
      <c r="A10" s="36" t="s">
        <v>137</v>
      </c>
      <c r="B10" s="97">
        <v>1358</v>
      </c>
      <c r="C10" s="105">
        <f aca="true" t="shared" si="0" ref="C10:C18">(B10/$B$8)*100</f>
        <v>74.28884026258206</v>
      </c>
      <c r="E10" s="32" t="s">
        <v>138</v>
      </c>
      <c r="F10" s="97">
        <v>1775</v>
      </c>
      <c r="G10" s="105">
        <f>(F10/$F$9)*100</f>
        <v>99.66311061201573</v>
      </c>
    </row>
    <row r="11" spans="1:7" ht="12.75">
      <c r="A11" s="36" t="s">
        <v>139</v>
      </c>
      <c r="B11" s="97">
        <v>298</v>
      </c>
      <c r="C11" s="105">
        <f t="shared" si="0"/>
        <v>16.301969365426697</v>
      </c>
      <c r="E11" s="32" t="s">
        <v>140</v>
      </c>
      <c r="F11" s="97">
        <v>6</v>
      </c>
      <c r="G11" s="105">
        <f>(F11/$F$9)*100</f>
        <v>0.3368893879842785</v>
      </c>
    </row>
    <row r="12" spans="1:7" ht="12.75">
      <c r="A12" s="36" t="s">
        <v>141</v>
      </c>
      <c r="B12" s="97">
        <v>58</v>
      </c>
      <c r="C12" s="105">
        <f t="shared" si="0"/>
        <v>3.1728665207877462</v>
      </c>
      <c r="E12" s="32" t="s">
        <v>142</v>
      </c>
      <c r="F12" s="97">
        <v>0</v>
      </c>
      <c r="G12" s="105">
        <f>(F12/$F$9)*100</f>
        <v>0</v>
      </c>
    </row>
    <row r="13" spans="1:7" ht="12.75">
      <c r="A13" s="36" t="s">
        <v>143</v>
      </c>
      <c r="B13" s="97">
        <v>47</v>
      </c>
      <c r="C13" s="105">
        <f t="shared" si="0"/>
        <v>2.5711159737417946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40</v>
      </c>
      <c r="C14" s="105">
        <f t="shared" si="0"/>
        <v>2.1881838074398248</v>
      </c>
      <c r="E14" s="42" t="s">
        <v>145</v>
      </c>
      <c r="F14" s="80">
        <v>1393</v>
      </c>
      <c r="G14" s="81">
        <f>(F14/$F$14)*100</f>
        <v>100</v>
      </c>
    </row>
    <row r="15" spans="1:7" ht="12.75">
      <c r="A15" s="36" t="s">
        <v>146</v>
      </c>
      <c r="B15" s="97">
        <v>14</v>
      </c>
      <c r="C15" s="105">
        <f t="shared" si="0"/>
        <v>0.7658643326039387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13</v>
      </c>
      <c r="C16" s="105">
        <f t="shared" si="0"/>
        <v>0.7111597374179431</v>
      </c>
      <c r="E16" s="1" t="s">
        <v>149</v>
      </c>
      <c r="F16" s="97">
        <v>0</v>
      </c>
      <c r="G16" s="105">
        <f>(F16/$F$14)*100</f>
        <v>0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0</v>
      </c>
      <c r="G17" s="105">
        <f aca="true" t="shared" si="1" ref="G17:G23">(F17/$F$14)*100</f>
        <v>0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0</v>
      </c>
      <c r="G18" s="105">
        <f t="shared" si="1"/>
        <v>0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81</v>
      </c>
      <c r="G19" s="105">
        <f t="shared" si="1"/>
        <v>5.8147882268485285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304</v>
      </c>
      <c r="G20" s="105">
        <f t="shared" si="1"/>
        <v>21.82340272792534</v>
      </c>
    </row>
    <row r="21" spans="1:7" ht="12.75">
      <c r="A21" s="36" t="s">
        <v>156</v>
      </c>
      <c r="B21" s="98">
        <v>18</v>
      </c>
      <c r="C21" s="105">
        <f aca="true" t="shared" si="2" ref="C21:C28">(B21/$B$8)*100</f>
        <v>0.9846827133479212</v>
      </c>
      <c r="E21" s="1" t="s">
        <v>157</v>
      </c>
      <c r="F21" s="97">
        <v>657</v>
      </c>
      <c r="G21" s="105">
        <f t="shared" si="1"/>
        <v>47.164393395549176</v>
      </c>
    </row>
    <row r="22" spans="1:7" ht="12.75">
      <c r="A22" s="36" t="s">
        <v>158</v>
      </c>
      <c r="B22" s="98">
        <v>30</v>
      </c>
      <c r="C22" s="105">
        <f t="shared" si="2"/>
        <v>1.6411378555798686</v>
      </c>
      <c r="E22" s="1" t="s">
        <v>159</v>
      </c>
      <c r="F22" s="97">
        <v>219</v>
      </c>
      <c r="G22" s="105">
        <f t="shared" si="1"/>
        <v>15.721464465183058</v>
      </c>
    </row>
    <row r="23" spans="1:7" ht="12.75">
      <c r="A23" s="36" t="s">
        <v>160</v>
      </c>
      <c r="B23" s="98">
        <v>36</v>
      </c>
      <c r="C23" s="105">
        <f t="shared" si="2"/>
        <v>1.9693654266958425</v>
      </c>
      <c r="E23" s="1" t="s">
        <v>161</v>
      </c>
      <c r="F23" s="98">
        <v>132</v>
      </c>
      <c r="G23" s="105">
        <f t="shared" si="1"/>
        <v>9.475951184493898</v>
      </c>
    </row>
    <row r="24" spans="1:7" ht="12.75">
      <c r="A24" s="36" t="s">
        <v>162</v>
      </c>
      <c r="B24" s="97">
        <v>344</v>
      </c>
      <c r="C24" s="105">
        <f t="shared" si="2"/>
        <v>18.818380743982495</v>
      </c>
      <c r="E24" s="1" t="s">
        <v>163</v>
      </c>
      <c r="F24" s="97">
        <v>397000</v>
      </c>
      <c r="G24" s="112" t="s">
        <v>261</v>
      </c>
    </row>
    <row r="25" spans="1:7" ht="12.75">
      <c r="A25" s="36" t="s">
        <v>164</v>
      </c>
      <c r="B25" s="97">
        <v>541</v>
      </c>
      <c r="C25" s="105">
        <f t="shared" si="2"/>
        <v>29.59518599562363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253</v>
      </c>
      <c r="C26" s="105">
        <f t="shared" si="2"/>
        <v>13.840262582056893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255</v>
      </c>
      <c r="C27" s="105">
        <f t="shared" si="2"/>
        <v>13.949671772428884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351</v>
      </c>
      <c r="C28" s="105">
        <f t="shared" si="2"/>
        <v>19.201312910284464</v>
      </c>
      <c r="E28" s="32" t="s">
        <v>176</v>
      </c>
      <c r="F28" s="97">
        <v>1024</v>
      </c>
      <c r="G28" s="105">
        <f aca="true" t="shared" si="3" ref="G28:G35">(F28/$F$14)*100</f>
        <v>73.51040918880115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0</v>
      </c>
      <c r="C31" s="105">
        <f aca="true" t="shared" si="4" ref="C31:C39">(B31/$B$8)*100</f>
        <v>0</v>
      </c>
      <c r="E31" s="32" t="s">
        <v>181</v>
      </c>
      <c r="F31" s="97">
        <v>7</v>
      </c>
      <c r="G31" s="105">
        <f t="shared" si="3"/>
        <v>0.5025125628140703</v>
      </c>
    </row>
    <row r="32" spans="1:7" ht="12.75">
      <c r="A32" s="36" t="s">
        <v>182</v>
      </c>
      <c r="B32" s="97">
        <v>20</v>
      </c>
      <c r="C32" s="105">
        <f t="shared" si="4"/>
        <v>1.0940919037199124</v>
      </c>
      <c r="E32" s="32" t="s">
        <v>183</v>
      </c>
      <c r="F32" s="97">
        <v>35</v>
      </c>
      <c r="G32" s="105">
        <f t="shared" si="3"/>
        <v>2.512562814070352</v>
      </c>
    </row>
    <row r="33" spans="1:7" ht="12.75">
      <c r="A33" s="36" t="s">
        <v>184</v>
      </c>
      <c r="B33" s="97">
        <v>87</v>
      </c>
      <c r="C33" s="105">
        <f t="shared" si="4"/>
        <v>4.759299781181619</v>
      </c>
      <c r="E33" s="32" t="s">
        <v>185</v>
      </c>
      <c r="F33" s="97">
        <v>79</v>
      </c>
      <c r="G33" s="105">
        <f t="shared" si="3"/>
        <v>5.6712132089016505</v>
      </c>
    </row>
    <row r="34" spans="1:7" ht="12.75">
      <c r="A34" s="36" t="s">
        <v>186</v>
      </c>
      <c r="B34" s="97">
        <v>87</v>
      </c>
      <c r="C34" s="105">
        <f t="shared" si="4"/>
        <v>4.759299781181619</v>
      </c>
      <c r="E34" s="32" t="s">
        <v>187</v>
      </c>
      <c r="F34" s="97">
        <v>175</v>
      </c>
      <c r="G34" s="105">
        <f t="shared" si="3"/>
        <v>12.562814070351758</v>
      </c>
    </row>
    <row r="35" spans="1:7" ht="12.75">
      <c r="A35" s="36" t="s">
        <v>188</v>
      </c>
      <c r="B35" s="97">
        <v>164</v>
      </c>
      <c r="C35" s="105">
        <f t="shared" si="4"/>
        <v>8.971553610503284</v>
      </c>
      <c r="E35" s="32" t="s">
        <v>189</v>
      </c>
      <c r="F35" s="97">
        <v>728</v>
      </c>
      <c r="G35" s="105">
        <f t="shared" si="3"/>
        <v>52.26130653266332</v>
      </c>
    </row>
    <row r="36" spans="1:7" ht="12.75">
      <c r="A36" s="36" t="s">
        <v>190</v>
      </c>
      <c r="B36" s="97">
        <v>270</v>
      </c>
      <c r="C36" s="105">
        <f t="shared" si="4"/>
        <v>14.770240700218817</v>
      </c>
      <c r="E36" s="32" t="s">
        <v>191</v>
      </c>
      <c r="F36" s="97">
        <v>1958</v>
      </c>
      <c r="G36" s="112" t="s">
        <v>261</v>
      </c>
    </row>
    <row r="37" spans="1:7" ht="12.75">
      <c r="A37" s="36" t="s">
        <v>192</v>
      </c>
      <c r="B37" s="97">
        <v>227</v>
      </c>
      <c r="C37" s="105">
        <f t="shared" si="4"/>
        <v>12.417943107221006</v>
      </c>
      <c r="E37" s="32" t="s">
        <v>193</v>
      </c>
      <c r="F37" s="97">
        <v>369</v>
      </c>
      <c r="G37" s="105">
        <f>(F37/$F$14)*100</f>
        <v>26.48959081119885</v>
      </c>
    </row>
    <row r="38" spans="1:7" ht="12.75">
      <c r="A38" s="36" t="s">
        <v>194</v>
      </c>
      <c r="B38" s="97">
        <v>374</v>
      </c>
      <c r="C38" s="105">
        <f t="shared" si="4"/>
        <v>20.45951859956236</v>
      </c>
      <c r="E38" s="32" t="s">
        <v>191</v>
      </c>
      <c r="F38" s="97">
        <v>639</v>
      </c>
      <c r="G38" s="112" t="s">
        <v>261</v>
      </c>
    </row>
    <row r="39" spans="1:7" ht="12.75">
      <c r="A39" s="36" t="s">
        <v>195</v>
      </c>
      <c r="B39" s="97">
        <v>599</v>
      </c>
      <c r="C39" s="105">
        <f t="shared" si="4"/>
        <v>32.76805251641138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7.7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1781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448</v>
      </c>
      <c r="G43" s="105">
        <f aca="true" t="shared" si="5" ref="G43:G48">(F43/$F$14)*100</f>
        <v>32.1608040201005</v>
      </c>
    </row>
    <row r="44" spans="1:7" ht="12.75">
      <c r="A44" s="36" t="s">
        <v>209</v>
      </c>
      <c r="B44" s="98">
        <v>215</v>
      </c>
      <c r="C44" s="105">
        <f aca="true" t="shared" si="6" ref="C44:C49">(B44/$B$42)*100</f>
        <v>12.071869736103313</v>
      </c>
      <c r="E44" s="32" t="s">
        <v>210</v>
      </c>
      <c r="F44" s="97">
        <v>210</v>
      </c>
      <c r="G44" s="105">
        <f t="shared" si="5"/>
        <v>15.07537688442211</v>
      </c>
    </row>
    <row r="45" spans="1:7" ht="12.75">
      <c r="A45" s="36" t="s">
        <v>211</v>
      </c>
      <c r="B45" s="98">
        <v>457</v>
      </c>
      <c r="C45" s="105">
        <f t="shared" si="6"/>
        <v>25.65974171813588</v>
      </c>
      <c r="E45" s="32" t="s">
        <v>212</v>
      </c>
      <c r="F45" s="97">
        <v>286</v>
      </c>
      <c r="G45" s="105">
        <f t="shared" si="5"/>
        <v>20.531227566403444</v>
      </c>
    </row>
    <row r="46" spans="1:7" ht="12.75">
      <c r="A46" s="36" t="s">
        <v>213</v>
      </c>
      <c r="B46" s="98">
        <v>309</v>
      </c>
      <c r="C46" s="105">
        <f t="shared" si="6"/>
        <v>17.349803481190342</v>
      </c>
      <c r="E46" s="32" t="s">
        <v>214</v>
      </c>
      <c r="F46" s="97">
        <v>144</v>
      </c>
      <c r="G46" s="105">
        <f t="shared" si="5"/>
        <v>10.337401292175162</v>
      </c>
    </row>
    <row r="47" spans="1:7" ht="12.75">
      <c r="A47" s="36" t="s">
        <v>215</v>
      </c>
      <c r="B47" s="97">
        <v>373</v>
      </c>
      <c r="C47" s="105">
        <f t="shared" si="6"/>
        <v>20.943290286355982</v>
      </c>
      <c r="E47" s="32" t="s">
        <v>216</v>
      </c>
      <c r="F47" s="97">
        <v>84</v>
      </c>
      <c r="G47" s="105">
        <f t="shared" si="5"/>
        <v>6.030150753768844</v>
      </c>
    </row>
    <row r="48" spans="1:7" ht="12.75">
      <c r="A48" s="36" t="s">
        <v>217</v>
      </c>
      <c r="B48" s="97">
        <v>229</v>
      </c>
      <c r="C48" s="105">
        <f t="shared" si="6"/>
        <v>12.857944974733297</v>
      </c>
      <c r="E48" s="32" t="s">
        <v>218</v>
      </c>
      <c r="F48" s="97">
        <v>186</v>
      </c>
      <c r="G48" s="105">
        <f t="shared" si="5"/>
        <v>13.352476669059584</v>
      </c>
    </row>
    <row r="49" spans="1:7" ht="12.75">
      <c r="A49" s="36" t="s">
        <v>219</v>
      </c>
      <c r="B49" s="97">
        <v>198</v>
      </c>
      <c r="C49" s="105">
        <f t="shared" si="6"/>
        <v>11.11734980348119</v>
      </c>
      <c r="E49" s="32" t="s">
        <v>220</v>
      </c>
      <c r="F49" s="97">
        <v>35</v>
      </c>
      <c r="G49" s="105">
        <f>(F49/$F$14)*100</f>
        <v>2.512562814070352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250</v>
      </c>
      <c r="G51" s="81">
        <f>(F51/F$51)*100</f>
        <v>100</v>
      </c>
    </row>
    <row r="52" spans="1:7" ht="12.75">
      <c r="A52" s="4" t="s">
        <v>223</v>
      </c>
      <c r="B52" s="97">
        <v>48</v>
      </c>
      <c r="C52" s="105">
        <f>(B52/$B$42)*100</f>
        <v>2.695115103874228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357</v>
      </c>
      <c r="C53" s="105">
        <f>(B53/$B$42)*100</f>
        <v>20.04491858506457</v>
      </c>
      <c r="E53" s="32" t="s">
        <v>226</v>
      </c>
      <c r="F53" s="97">
        <v>13</v>
      </c>
      <c r="G53" s="105">
        <f>(F53/F$51)*100</f>
        <v>5.2</v>
      </c>
    </row>
    <row r="54" spans="1:7" ht="12.75">
      <c r="A54" s="4" t="s">
        <v>227</v>
      </c>
      <c r="B54" s="97">
        <v>979</v>
      </c>
      <c r="C54" s="105">
        <f>(B54/$B$42)*100</f>
        <v>54.96911847276811</v>
      </c>
      <c r="E54" s="32" t="s">
        <v>228</v>
      </c>
      <c r="F54" s="97">
        <v>7</v>
      </c>
      <c r="G54" s="105">
        <f aca="true" t="shared" si="7" ref="G54:G60">(F54/F$51)*100</f>
        <v>2.8000000000000003</v>
      </c>
    </row>
    <row r="55" spans="1:7" ht="12.75">
      <c r="A55" s="4" t="s">
        <v>229</v>
      </c>
      <c r="B55" s="97">
        <v>397</v>
      </c>
      <c r="C55" s="105">
        <f>(B55/$B$42)*100</f>
        <v>22.290847838293093</v>
      </c>
      <c r="E55" s="32" t="s">
        <v>230</v>
      </c>
      <c r="F55" s="97">
        <v>18</v>
      </c>
      <c r="G55" s="105">
        <f t="shared" si="7"/>
        <v>7.199999999999999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14</v>
      </c>
      <c r="G56" s="105">
        <f t="shared" si="7"/>
        <v>5.6000000000000005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34</v>
      </c>
      <c r="G57" s="105">
        <f t="shared" si="7"/>
        <v>13.600000000000001</v>
      </c>
    </row>
    <row r="58" spans="1:7" ht="12.75">
      <c r="A58" s="36" t="s">
        <v>234</v>
      </c>
      <c r="B58" s="97">
        <v>1357</v>
      </c>
      <c r="C58" s="105">
        <f aca="true" t="shared" si="8" ref="C58:C66">(B58/$B$42)*100</f>
        <v>76.19314991577765</v>
      </c>
      <c r="E58" s="32" t="s">
        <v>235</v>
      </c>
      <c r="F58" s="97">
        <v>74</v>
      </c>
      <c r="G58" s="105">
        <f t="shared" si="7"/>
        <v>29.599999999999998</v>
      </c>
    </row>
    <row r="59" spans="1:7" ht="12.75">
      <c r="A59" s="36" t="s">
        <v>236</v>
      </c>
      <c r="B59" s="97">
        <v>11</v>
      </c>
      <c r="C59" s="105">
        <f t="shared" si="8"/>
        <v>0.617630544637844</v>
      </c>
      <c r="E59" s="32" t="s">
        <v>237</v>
      </c>
      <c r="F59" s="98">
        <v>61</v>
      </c>
      <c r="G59" s="105">
        <f t="shared" si="7"/>
        <v>24.4</v>
      </c>
    </row>
    <row r="60" spans="1:7" ht="12.75">
      <c r="A60" s="36" t="s">
        <v>238</v>
      </c>
      <c r="B60" s="97">
        <v>92</v>
      </c>
      <c r="C60" s="105">
        <f t="shared" si="8"/>
        <v>5.165637282425604</v>
      </c>
      <c r="E60" s="32" t="s">
        <v>239</v>
      </c>
      <c r="F60" s="97">
        <v>29</v>
      </c>
      <c r="G60" s="105">
        <f t="shared" si="7"/>
        <v>11.600000000000001</v>
      </c>
    </row>
    <row r="61" spans="1:7" ht="12.75">
      <c r="A61" s="36" t="s">
        <v>240</v>
      </c>
      <c r="B61" s="97">
        <v>321</v>
      </c>
      <c r="C61" s="105">
        <f t="shared" si="8"/>
        <v>18.0235822571589</v>
      </c>
      <c r="E61" s="32" t="s">
        <v>163</v>
      </c>
      <c r="F61" s="97">
        <v>1186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0</v>
      </c>
      <c r="C65" s="105">
        <f t="shared" si="8"/>
        <v>0</v>
      </c>
      <c r="E65" s="32" t="s">
        <v>208</v>
      </c>
      <c r="F65" s="97">
        <v>61</v>
      </c>
      <c r="G65" s="105">
        <f aca="true" t="shared" si="9" ref="G65:G71">(F65/F$51)*100</f>
        <v>24.4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33</v>
      </c>
      <c r="G66" s="105">
        <f t="shared" si="9"/>
        <v>13.200000000000001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25</v>
      </c>
      <c r="G67" s="105">
        <f t="shared" si="9"/>
        <v>10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34</v>
      </c>
      <c r="G68" s="105">
        <f t="shared" si="9"/>
        <v>13.600000000000001</v>
      </c>
    </row>
    <row r="69" spans="1:7" ht="12.75">
      <c r="A69" s="36" t="s">
        <v>249</v>
      </c>
      <c r="B69" s="97">
        <v>7</v>
      </c>
      <c r="C69" s="105">
        <f>(B69/$B$42)*100</f>
        <v>0.39303761931499154</v>
      </c>
      <c r="E69" s="32" t="s">
        <v>216</v>
      </c>
      <c r="F69" s="97">
        <v>12</v>
      </c>
      <c r="G69" s="105">
        <f t="shared" si="9"/>
        <v>4.8</v>
      </c>
    </row>
    <row r="70" spans="1:7" ht="12.75">
      <c r="A70" s="36" t="s">
        <v>251</v>
      </c>
      <c r="B70" s="97">
        <v>0</v>
      </c>
      <c r="C70" s="105">
        <f>(B70/$B$42)*100</f>
        <v>0</v>
      </c>
      <c r="E70" s="32" t="s">
        <v>218</v>
      </c>
      <c r="F70" s="97">
        <v>56</v>
      </c>
      <c r="G70" s="105">
        <f t="shared" si="9"/>
        <v>22.400000000000002</v>
      </c>
    </row>
    <row r="71" spans="1:7" ht="12.75">
      <c r="A71" s="54" t="s">
        <v>252</v>
      </c>
      <c r="B71" s="103">
        <v>0</v>
      </c>
      <c r="C71" s="115">
        <f>(B71/$B$42)*100</f>
        <v>0</v>
      </c>
      <c r="D71" s="41"/>
      <c r="E71" s="44" t="s">
        <v>220</v>
      </c>
      <c r="F71" s="103">
        <v>29</v>
      </c>
      <c r="G71" s="115">
        <f t="shared" si="9"/>
        <v>11.600000000000001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2002-06-12T15:02:18Z</dcterms:modified>
  <cp:category/>
  <cp:version/>
  <cp:contentType/>
  <cp:contentStatus/>
</cp:coreProperties>
</file>