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<sst xmlns="http://schemas.openxmlformats.org/spreadsheetml/2006/main" count="696" uniqueCount="437">
  <si>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</si>
  <si>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</si>
  <si>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</si>
  <si>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</si>
  <si>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</si>
  <si>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</si>
  <si>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</si>
  <si>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</si>
  <si>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</si>
  <si>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</si>
  <si>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</si>
  <si>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</si>
  <si>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</si>
  <si>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</si>
  <si>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</si>
  <si>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</si>
  <si>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</si>
  <si>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</si>
  <si>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</si>
  <si>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</si>
  <si>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</si>
  <si>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</si>
  <si>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</si>
  <si>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</si>
  <si>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</si>
  <si>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</si>
  <si>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</si>
  <si>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</si>
  <si>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</si>
  <si>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</si>
  <si>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</si>
  <si>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</si>
  <si>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</si>
  <si>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</si>
  <si>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</si>
  <si>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</si>
  <si>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</si>
  <si>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</si>
  <si>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</si>
  <si>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</si>
  <si>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</si>
  <si>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</si>
  <si>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</si>
  <si>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</si>
  <si>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</si>
  <si>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</si>
  <si>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</si>
  <si>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</si>
  <si>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</si>
  <si>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</si>
  <si>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</si>
  <si>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</si>
  <si>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</si>
  <si>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</si>
  <si>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</si>
  <si>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</si>
  <si>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</si>
  <si>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</si>
  <si>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</si>
  <si>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</si>
  <si>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</si>
  <si>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</si>
  <si>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</si>
  <si>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</si>
  <si>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</si>
  <si>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</si>
  <si>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</si>
  <si>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</si>
  <si>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</si>
  <si>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</si>
  <si>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</si>
  <si>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</si>
  <si>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</si>
  <si>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</si>
  <si>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</si>
  <si>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</si>
  <si>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</si>
  <si>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</si>
  <si>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</si>
  <si>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</si>
  <si>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</si>
  <si>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</si>
  <si>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</si>
  <si>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</si>
  <si>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</si>
  <si>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</si>
  <si>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</si>
  <si>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</si>
  <si>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</si>
  <si>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</si>
  <si>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</si>
  <si>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</si>
  <si>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</si>
  <si>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</si>
  <si>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</si>
  <si>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</si>
  <si>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</si>
  <si>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</si>
  <si>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</si>
  <si>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</si>
  <si>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</si>
  <si>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</si>
  <si>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</si>
  <si>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</si>
  <si>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</si>
  <si>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</si>
  <si>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</si>
  <si>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</si>
  <si>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</si>
  <si>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</si>
  <si>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</si>
  <si>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</si>
  <si>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</si>
  <si>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</si>
  <si>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</si>
  <si>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</si>
  <si>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</si>
  <si>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</si>
  <si>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</si>
  <si>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</si>
  <si>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</si>
  <si>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</si>
  <si>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</si>
  <si>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</si>
  <si>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</si>
  <si>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</si>
  <si>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</si>
  <si>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</si>
  <si>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</si>
  <si>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</si>
  <si>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</si>
  <si>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</si>
  <si>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</si>
  <si>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</si>
  <si>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</si>
  <si>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</si>
  <si>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</si>
  <si>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</si>
  <si>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</si>
  <si>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</si>
  <si>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</si>
  <si>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</si>
  <si>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</si>
  <si>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</si>
  <si>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</si>
  <si>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</si>
  <si>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</si>
  <si>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</si>
  <si>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</si>
  <si>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</si>
  <si>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</si>
  <si>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</si>
  <si>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</si>
  <si>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</si>
  <si>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</si>
  <si>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</si>
  <si>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</si>
  <si>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</si>
  <si>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</si>
  <si>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</si>
  <si>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</si>
  <si>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</si>
  <si>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</si>
  <si>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</si>
  <si>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</si>
  <si>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</si>
  <si>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</si>
  <si>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</si>
  <si>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</si>
  <si>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</si>
  <si>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</si>
  <si>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</si>
  <si>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</si>
  <si>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</si>
  <si>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</si>
  <si>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</si>
  <si>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</si>
  <si>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</si>
  <si>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</si>
  <si>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</si>
  <si>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</si>
  <si>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</si>
  <si>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</si>
  <si>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</si>
  <si>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</si>
  <si>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</si>
  <si>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</si>
  <si>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</si>
  <si>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</si>
  <si>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</si>
  <si>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</si>
  <si>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</si>
  <si>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</si>
  <si>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</si>
  <si>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</si>
  <si>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</si>
  <si>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</si>
  <si>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</si>
  <si>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</si>
  <si>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</si>
  <si>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</si>
  <si>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</si>
  <si>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</si>
  <si>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</si>
  <si>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</si>
  <si>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</si>
  <si>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</si>
  <si>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</si>
  <si>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</si>
  <si>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</si>
  <si>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</si>
  <si>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</si>
  <si>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</si>
  <si>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</si>
  <si>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</si>
  <si>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</si>
  <si>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</si>
  <si>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</si>
  <si>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</si>
  <si>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</si>
  <si>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</si>
  <si>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</si>
  <si>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</si>
  <si>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</si>
  <si>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</si>
  <si>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</si>
  <si>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</si>
  <si>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</si>
  <si>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</si>
  <si>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</si>
  <si>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</si>
  <si>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</si>
  <si>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</si>
  <si>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</si>
  <si>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</si>
  <si>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</si>
  <si>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</si>
  <si>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</si>
  <si>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</si>
  <si>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</si>
  <si>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</si>
  <si>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</si>
  <si>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</si>
  <si>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</si>
  <si>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</si>
  <si>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</si>
  <si>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</si>
  <si>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</si>
  <si>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</si>
  <si>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</si>
  <si>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</si>
  <si>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</si>
  <si>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</si>
  <si>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</si>
  <si>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</si>
  <si>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</si>
  <si>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</si>
  <si>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</si>
  <si>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</si>
  <si>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</si>
  <si>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</si>
  <si>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</si>
  <si>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</si>
  <si>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</si>
  <si>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</si>
  <si>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</si>
  <si>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</si>
  <si>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</si>
  <si>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</si>
  <si>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</si>
  <si>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</si>
  <si>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</si>
  <si>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</si>
  <si>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</si>
  <si>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</si>
  <si>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</si>
  <si>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</si>
  <si>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</si>
  <si>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</si>
  <si>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</si>
  <si>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</si>
  <si>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</si>
  <si>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</si>
  <si>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</si>
  <si>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</si>
  <si>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</si>
  <si>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</si>
  <si>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</si>
  <si>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</si>
  <si>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</si>
  <si>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</si>
  <si>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</si>
  <si>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</si>
  <si>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</si>
  <si>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</si>
  <si>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</si>
  <si>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</si>
  <si>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</si>
  <si>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</si>
  <si>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</si>
  <si>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</si>
  <si>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</si>
  <si>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</si>
  <si>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</si>
  <si>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</si>
  <si>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</si>
  <si>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</si>
  <si>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</si>
  <si>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</si>
  <si>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</si>
  <si>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</si>
  <si>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</si>
  <si>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</si>
  <si>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</si>
  <si>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</si>
  <si>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</si>
  <si>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</si>
  <si>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</si>
  <si>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</si>
  <si>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</si>
  <si>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</si>
  <si>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</si>
  <si>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</si>
  <si>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</si>
  <si>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</si>
  <si>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</si>
  <si>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</si>
  <si>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</si>
  <si>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</si>
  <si>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</si>
  <si>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</si>
  <si>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</si>
  <si>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</si>
  <si>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</si>
  <si>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</si>
  <si>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</si>
  <si>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</si>
  <si>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</si>
  <si>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</si>
  <si>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</si>
  <si>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</si>
  <si>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</si>
  <si>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</si>
  <si>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</si>
  <si>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</si>
  <si>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</si>
  <si>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</si>
  <si>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</si>
  <si>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</si>
  <si>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</si>
  <si>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</si>
  <si>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</si>
  <si>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</si>
  <si>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</si>
  <si>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</si>
  <si>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</si>
  <si>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</si>
  <si>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</si>
  <si>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</si>
  <si>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</si>
  <si>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</si>
  <si>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</si>
  <si>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</si>
  <si>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</si>
  <si>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</si>
  <si>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</si>
  <si>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</si>
  <si>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</si>
  <si>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</si>
  <si>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</si>
  <si>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</si>
  <si>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</si>
  <si>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</si>
  <si>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</si>
  <si>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</si>
  <si>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</si>
  <si>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</si>
  <si>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</si>
  <si>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</si>
  <si>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</si>
  <si>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</si>
  <si>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</si>
  <si>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</si>
  <si>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</si>
  <si>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</si>
  <si>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</si>
  <si>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</si>
  <si>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</si>
  <si>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</si>
  <si>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</si>
  <si>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</si>
  <si>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</si>
  <si>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</si>
  <si>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</si>
  <si>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</si>
  <si>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</si>
  <si>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Morris Plains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</si>
  <si>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Morris Plains borough</t>
    </r>
    <r>
      <rPr>
        <b/>
        <sz val="12"/>
        <rFont val="Arial"/>
        <family val="2"/>
      </rPr>
      <t>, 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</si>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</sst>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5236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5236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2512</v>
      </c>
      <c r="C9" s="151">
        <f>(B9/$B$7)*100</f>
        <v>47.9755538579068</v>
      </c>
      <c r="D9" s="152"/>
      <c r="E9" s="152" t="s">
        <v>403</v>
      </c>
      <c r="F9" s="150">
        <v>141</v>
      </c>
      <c r="G9" s="153">
        <f t="shared" si="0"/>
        <v>2.6928953399541635</v>
      </c>
    </row>
    <row r="10" spans="1:7" ht="12.75">
      <c r="A10" s="149" t="s">
        <v>404</v>
      </c>
      <c r="B10" s="150">
        <v>2724</v>
      </c>
      <c r="C10" s="151">
        <f>(B10/$B$7)*100</f>
        <v>52.024446142093204</v>
      </c>
      <c r="D10" s="152"/>
      <c r="E10" s="152" t="s">
        <v>405</v>
      </c>
      <c r="F10" s="150">
        <v>28</v>
      </c>
      <c r="G10" s="153">
        <f t="shared" si="0"/>
        <v>0.5347593582887701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31</v>
      </c>
      <c r="G11" s="153">
        <f t="shared" si="0"/>
        <v>0.5920550038197097</v>
      </c>
    </row>
    <row r="12" spans="1:7" ht="12.75">
      <c r="A12" s="149" t="s">
        <v>407</v>
      </c>
      <c r="B12" s="150">
        <v>379</v>
      </c>
      <c r="C12" s="151">
        <f aca="true" t="shared" si="1" ref="C12:C24">B12*100/B$7</f>
        <v>7.2383498854087085</v>
      </c>
      <c r="D12" s="152"/>
      <c r="E12" s="152" t="s">
        <v>408</v>
      </c>
      <c r="F12" s="150">
        <v>13</v>
      </c>
      <c r="G12" s="153">
        <f t="shared" si="0"/>
        <v>0.2482811306340718</v>
      </c>
    </row>
    <row r="13" spans="1:7" ht="12.75">
      <c r="A13" s="149" t="s">
        <v>409</v>
      </c>
      <c r="B13" s="150">
        <v>365</v>
      </c>
      <c r="C13" s="151">
        <f t="shared" si="1"/>
        <v>6.970970206264324</v>
      </c>
      <c r="D13" s="152"/>
      <c r="E13" s="152" t="s">
        <v>410</v>
      </c>
      <c r="F13" s="150">
        <v>69</v>
      </c>
      <c r="G13" s="153">
        <f t="shared" si="0"/>
        <v>1.317799847211612</v>
      </c>
    </row>
    <row r="14" spans="1:7" ht="12.75">
      <c r="A14" s="149" t="s">
        <v>411</v>
      </c>
      <c r="B14" s="150">
        <v>324</v>
      </c>
      <c r="C14" s="151">
        <f t="shared" si="1"/>
        <v>6.187929717341482</v>
      </c>
      <c r="D14" s="152"/>
      <c r="E14" s="152" t="s">
        <v>412</v>
      </c>
      <c r="F14" s="150">
        <v>5095</v>
      </c>
      <c r="G14" s="153">
        <f t="shared" si="0"/>
        <v>97.30710466004584</v>
      </c>
    </row>
    <row r="15" spans="1:7" ht="12.75">
      <c r="A15" s="149" t="s">
        <v>413</v>
      </c>
      <c r="B15" s="150">
        <v>229</v>
      </c>
      <c r="C15" s="151">
        <f t="shared" si="1"/>
        <v>4.373567608861727</v>
      </c>
      <c r="D15" s="152"/>
      <c r="E15" s="152" t="s">
        <v>414</v>
      </c>
      <c r="F15" s="150">
        <v>4747</v>
      </c>
      <c r="G15" s="153">
        <f t="shared" si="0"/>
        <v>90.66080977845684</v>
      </c>
    </row>
    <row r="16" spans="1:7" ht="12.75">
      <c r="A16" s="149" t="s">
        <v>415</v>
      </c>
      <c r="B16" s="150">
        <v>168</v>
      </c>
      <c r="C16" s="151">
        <f t="shared" si="1"/>
        <v>3.2085561497326203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649</v>
      </c>
      <c r="C17" s="151">
        <f t="shared" si="1"/>
        <v>12.394957983193278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892</v>
      </c>
      <c r="C18" s="151">
        <f t="shared" si="1"/>
        <v>17.03590527119939</v>
      </c>
      <c r="D18" s="152"/>
      <c r="E18" s="143" t="s">
        <v>419</v>
      </c>
      <c r="F18" s="141">
        <v>5236</v>
      </c>
      <c r="G18" s="148">
        <v>100</v>
      </c>
    </row>
    <row r="19" spans="1:7" ht="12.75">
      <c r="A19" s="149" t="s">
        <v>420</v>
      </c>
      <c r="B19" s="150">
        <v>779</v>
      </c>
      <c r="C19" s="151">
        <f t="shared" si="1"/>
        <v>14.877769289533996</v>
      </c>
      <c r="D19" s="152"/>
      <c r="E19" s="152" t="s">
        <v>421</v>
      </c>
      <c r="F19" s="150">
        <v>5141</v>
      </c>
      <c r="G19" s="153">
        <f aca="true" t="shared" si="2" ref="G19:G30">F19*100/F$18</f>
        <v>98.18563789152024</v>
      </c>
    </row>
    <row r="20" spans="1:7" ht="12.75">
      <c r="A20" s="149" t="s">
        <v>422</v>
      </c>
      <c r="B20" s="150">
        <v>327</v>
      </c>
      <c r="C20" s="151">
        <f t="shared" si="1"/>
        <v>6.2452253628724215</v>
      </c>
      <c r="D20" s="152"/>
      <c r="E20" s="152" t="s">
        <v>423</v>
      </c>
      <c r="F20" s="150">
        <v>1955</v>
      </c>
      <c r="G20" s="153">
        <f t="shared" si="2"/>
        <v>37.33766233766234</v>
      </c>
    </row>
    <row r="21" spans="1:7" ht="12.75">
      <c r="A21" s="149" t="s">
        <v>424</v>
      </c>
      <c r="B21" s="150">
        <v>276</v>
      </c>
      <c r="C21" s="151">
        <f t="shared" si="1"/>
        <v>5.271199388846448</v>
      </c>
      <c r="D21" s="152"/>
      <c r="E21" s="152" t="s">
        <v>425</v>
      </c>
      <c r="F21" s="150">
        <v>1309</v>
      </c>
      <c r="G21" s="153">
        <f t="shared" si="2"/>
        <v>25</v>
      </c>
    </row>
    <row r="22" spans="1:7" ht="12.75">
      <c r="A22" s="149" t="s">
        <v>426</v>
      </c>
      <c r="B22" s="150">
        <v>410</v>
      </c>
      <c r="C22" s="151">
        <f t="shared" si="1"/>
        <v>7.830404889228419</v>
      </c>
      <c r="D22" s="152"/>
      <c r="E22" s="152" t="s">
        <v>427</v>
      </c>
      <c r="F22" s="150">
        <v>1536</v>
      </c>
      <c r="G22" s="153">
        <f t="shared" si="2"/>
        <v>29.3353705118411</v>
      </c>
    </row>
    <row r="23" spans="1:7" ht="12.75">
      <c r="A23" s="149" t="s">
        <v>428</v>
      </c>
      <c r="B23" s="150">
        <v>311</v>
      </c>
      <c r="C23" s="151">
        <f t="shared" si="1"/>
        <v>5.93964858670741</v>
      </c>
      <c r="D23" s="152"/>
      <c r="E23" s="152" t="s">
        <v>429</v>
      </c>
      <c r="F23" s="150">
        <v>1174</v>
      </c>
      <c r="G23" s="153">
        <f t="shared" si="2"/>
        <v>22.421695951107715</v>
      </c>
    </row>
    <row r="24" spans="1:7" ht="12.75">
      <c r="A24" s="149" t="s">
        <v>430</v>
      </c>
      <c r="B24" s="150">
        <v>127</v>
      </c>
      <c r="C24" s="151">
        <f t="shared" si="1"/>
        <v>2.4255156608097783</v>
      </c>
      <c r="D24" s="152"/>
      <c r="E24" s="152" t="s">
        <v>431</v>
      </c>
      <c r="F24" s="150">
        <v>178</v>
      </c>
      <c r="G24" s="153">
        <f t="shared" si="2"/>
        <v>3.3995416348357526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53</v>
      </c>
      <c r="G25" s="153">
        <f t="shared" si="2"/>
        <v>1.0122230710466005</v>
      </c>
    </row>
    <row r="26" spans="1:7" ht="12.75">
      <c r="A26" s="149" t="s">
        <v>433</v>
      </c>
      <c r="B26" s="145">
        <v>40.7</v>
      </c>
      <c r="C26" s="155" t="s">
        <v>261</v>
      </c>
      <c r="D26" s="152"/>
      <c r="E26" s="156" t="s">
        <v>434</v>
      </c>
      <c r="F26" s="157">
        <v>163</v>
      </c>
      <c r="G26" s="153">
        <f t="shared" si="2"/>
        <v>3.113063407181054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47</v>
      </c>
      <c r="G27" s="153">
        <f t="shared" si="2"/>
        <v>0.8976317799847212</v>
      </c>
    </row>
    <row r="28" spans="1:7" ht="12.75">
      <c r="A28" s="149" t="s">
        <v>262</v>
      </c>
      <c r="B28" s="150">
        <v>4003</v>
      </c>
      <c r="C28" s="151">
        <f aca="true" t="shared" si="3" ref="C28:C35">B28*100/B$7</f>
        <v>76.4514896867838</v>
      </c>
      <c r="D28" s="152"/>
      <c r="E28" s="152" t="s">
        <v>436</v>
      </c>
      <c r="F28" s="150">
        <v>95</v>
      </c>
      <c r="G28" s="153">
        <f t="shared" si="2"/>
        <v>1.8143621084797554</v>
      </c>
    </row>
    <row r="29" spans="1:7" ht="12.75">
      <c r="A29" s="149" t="s">
        <v>0</v>
      </c>
      <c r="B29" s="150">
        <v>1858</v>
      </c>
      <c r="C29" s="151">
        <f t="shared" si="3"/>
        <v>35.48510313216195</v>
      </c>
      <c r="D29" s="152"/>
      <c r="E29" s="152" t="s">
        <v>1</v>
      </c>
      <c r="F29" s="150">
        <v>88</v>
      </c>
      <c r="G29" s="153">
        <f t="shared" si="2"/>
        <v>1.680672268907563</v>
      </c>
    </row>
    <row r="30" spans="1:7" ht="12.75">
      <c r="A30" s="149" t="s">
        <v>2</v>
      </c>
      <c r="B30" s="150">
        <v>2145</v>
      </c>
      <c r="C30" s="151">
        <f t="shared" si="3"/>
        <v>40.96638655462185</v>
      </c>
      <c r="D30" s="152"/>
      <c r="E30" s="152" t="s">
        <v>3</v>
      </c>
      <c r="F30" s="150">
        <v>7</v>
      </c>
      <c r="G30" s="153">
        <f t="shared" si="2"/>
        <v>0.13368983957219252</v>
      </c>
    </row>
    <row r="31" spans="1:7" ht="12.75">
      <c r="A31" s="149" t="s">
        <v>4</v>
      </c>
      <c r="B31" s="150">
        <v>3913</v>
      </c>
      <c r="C31" s="151">
        <f t="shared" si="3"/>
        <v>74.73262032085562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1003</v>
      </c>
      <c r="C32" s="151">
        <f t="shared" si="3"/>
        <v>19.155844155844157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848</v>
      </c>
      <c r="C33" s="151">
        <f t="shared" si="3"/>
        <v>16.195569136745608</v>
      </c>
      <c r="D33" s="152"/>
      <c r="E33" s="143" t="s">
        <v>8</v>
      </c>
      <c r="F33" s="141">
        <v>1955</v>
      </c>
      <c r="G33" s="148">
        <v>100</v>
      </c>
    </row>
    <row r="34" spans="1:7" ht="12.75">
      <c r="A34" s="149" t="s">
        <v>0</v>
      </c>
      <c r="B34" s="150">
        <v>328</v>
      </c>
      <c r="C34" s="151">
        <f t="shared" si="3"/>
        <v>6.264323911382735</v>
      </c>
      <c r="D34" s="152"/>
      <c r="E34" s="152" t="s">
        <v>9</v>
      </c>
      <c r="F34" s="150">
        <v>1478</v>
      </c>
      <c r="G34" s="153">
        <f aca="true" t="shared" si="4" ref="G34:G42">F34*100/F$33</f>
        <v>75.60102301790282</v>
      </c>
    </row>
    <row r="35" spans="1:7" ht="12.75">
      <c r="A35" s="149" t="s">
        <v>2</v>
      </c>
      <c r="B35" s="150">
        <v>520</v>
      </c>
      <c r="C35" s="151">
        <f t="shared" si="3"/>
        <v>9.931245225362872</v>
      </c>
      <c r="D35" s="152"/>
      <c r="E35" s="152" t="s">
        <v>10</v>
      </c>
      <c r="F35" s="150">
        <v>647</v>
      </c>
      <c r="G35" s="153">
        <f t="shared" si="4"/>
        <v>33.09462915601023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1309</v>
      </c>
      <c r="G36" s="153">
        <f t="shared" si="4"/>
        <v>66.95652173913044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594</v>
      </c>
      <c r="G37" s="153">
        <f t="shared" si="4"/>
        <v>30.383631713554987</v>
      </c>
    </row>
    <row r="38" spans="1:7" ht="12.75">
      <c r="A38" s="162" t="s">
        <v>13</v>
      </c>
      <c r="B38" s="150">
        <v>5190</v>
      </c>
      <c r="C38" s="151">
        <f aca="true" t="shared" si="5" ref="C38:C56">B38*100/B$7</f>
        <v>99.1214667685256</v>
      </c>
      <c r="D38" s="152"/>
      <c r="E38" s="152" t="s">
        <v>14</v>
      </c>
      <c r="F38" s="150">
        <v>137</v>
      </c>
      <c r="G38" s="153">
        <f t="shared" si="4"/>
        <v>7.0076726342711</v>
      </c>
    </row>
    <row r="39" spans="1:7" ht="12.75">
      <c r="A39" s="149" t="s">
        <v>15</v>
      </c>
      <c r="B39" s="150">
        <v>4865</v>
      </c>
      <c r="C39" s="151">
        <f t="shared" si="5"/>
        <v>92.9144385026738</v>
      </c>
      <c r="D39" s="152"/>
      <c r="E39" s="152" t="s">
        <v>10</v>
      </c>
      <c r="F39" s="150">
        <v>44</v>
      </c>
      <c r="G39" s="153">
        <f t="shared" si="4"/>
        <v>2.2506393861892584</v>
      </c>
    </row>
    <row r="40" spans="1:7" ht="12.75">
      <c r="A40" s="149" t="s">
        <v>16</v>
      </c>
      <c r="B40" s="150">
        <v>70</v>
      </c>
      <c r="C40" s="151">
        <f t="shared" si="5"/>
        <v>1.3368983957219251</v>
      </c>
      <c r="D40" s="152"/>
      <c r="E40" s="152" t="s">
        <v>17</v>
      </c>
      <c r="F40" s="150">
        <v>477</v>
      </c>
      <c r="G40" s="153">
        <f t="shared" si="4"/>
        <v>24.398976982097185</v>
      </c>
    </row>
    <row r="41" spans="1:7" ht="12.75">
      <c r="A41" s="149" t="s">
        <v>18</v>
      </c>
      <c r="B41" s="150">
        <v>3</v>
      </c>
      <c r="C41" s="151">
        <f t="shared" si="5"/>
        <v>0.057295645530939646</v>
      </c>
      <c r="D41" s="152"/>
      <c r="E41" s="152" t="s">
        <v>19</v>
      </c>
      <c r="F41" s="150">
        <v>386</v>
      </c>
      <c r="G41" s="153">
        <f t="shared" si="4"/>
        <v>19.744245524296677</v>
      </c>
    </row>
    <row r="42" spans="1:7" ht="12.75">
      <c r="A42" s="149" t="s">
        <v>20</v>
      </c>
      <c r="B42" s="150">
        <v>226</v>
      </c>
      <c r="C42" s="151">
        <f t="shared" si="5"/>
        <v>4.316271963330787</v>
      </c>
      <c r="D42" s="152"/>
      <c r="E42" s="152" t="s">
        <v>21</v>
      </c>
      <c r="F42" s="150">
        <v>168</v>
      </c>
      <c r="G42" s="153">
        <f t="shared" si="4"/>
        <v>8.593350383631714</v>
      </c>
    </row>
    <row r="43" spans="1:7" ht="12.75">
      <c r="A43" s="149" t="s">
        <v>22</v>
      </c>
      <c r="B43" s="150">
        <v>49</v>
      </c>
      <c r="C43" s="151">
        <f t="shared" si="5"/>
        <v>0.9358288770053476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105</v>
      </c>
      <c r="C44" s="151">
        <f t="shared" si="5"/>
        <v>2.0053475935828877</v>
      </c>
      <c r="D44" s="152"/>
      <c r="E44" s="152" t="s">
        <v>24</v>
      </c>
      <c r="F44" s="159">
        <v>679</v>
      </c>
      <c r="G44" s="163">
        <f>F44*100/F33</f>
        <v>34.73145780051151</v>
      </c>
    </row>
    <row r="45" spans="1:7" ht="12.75">
      <c r="A45" s="149" t="s">
        <v>25</v>
      </c>
      <c r="B45" s="150">
        <v>13</v>
      </c>
      <c r="C45" s="151">
        <f t="shared" si="5"/>
        <v>0.2482811306340718</v>
      </c>
      <c r="D45" s="152"/>
      <c r="E45" s="152" t="s">
        <v>26</v>
      </c>
      <c r="F45" s="159">
        <v>547</v>
      </c>
      <c r="G45" s="163">
        <f>F45*100/F33</f>
        <v>27.979539641943735</v>
      </c>
    </row>
    <row r="46" spans="1:7" ht="12.75">
      <c r="A46" s="149" t="s">
        <v>27</v>
      </c>
      <c r="B46" s="150">
        <v>12</v>
      </c>
      <c r="C46" s="151">
        <f t="shared" si="5"/>
        <v>0.22918258212375858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18</v>
      </c>
      <c r="C47" s="151">
        <f t="shared" si="5"/>
        <v>0.3437738731856379</v>
      </c>
      <c r="D47" s="152"/>
      <c r="E47" s="152" t="s">
        <v>29</v>
      </c>
      <c r="F47" s="164">
        <v>2.63</v>
      </c>
      <c r="G47" s="165" t="s">
        <v>261</v>
      </c>
    </row>
    <row r="48" spans="1:7" ht="12.75">
      <c r="A48" s="149" t="s">
        <v>30</v>
      </c>
      <c r="B48" s="150">
        <v>13</v>
      </c>
      <c r="C48" s="151">
        <f t="shared" si="5"/>
        <v>0.2482811306340718</v>
      </c>
      <c r="D48" s="152"/>
      <c r="E48" s="152" t="s">
        <v>31</v>
      </c>
      <c r="F48" s="145">
        <v>3.05</v>
      </c>
      <c r="G48" s="165" t="s">
        <v>261</v>
      </c>
    </row>
    <row r="49" spans="1:7" ht="14.25">
      <c r="A49" s="149" t="s">
        <v>32</v>
      </c>
      <c r="B49" s="150">
        <v>16</v>
      </c>
      <c r="C49" s="151">
        <f t="shared" si="5"/>
        <v>0.30557677616501144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0.09549274255156608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5</v>
      </c>
      <c r="C51" s="151">
        <f t="shared" si="5"/>
        <v>0.09549274255156608</v>
      </c>
      <c r="D51" s="152"/>
      <c r="E51" s="143" t="s">
        <v>36</v>
      </c>
      <c r="F51" s="141">
        <v>1994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1955</v>
      </c>
      <c r="G52" s="153">
        <f>F52*100/F$51</f>
        <v>98.04413239719158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39</v>
      </c>
      <c r="G53" s="153">
        <f>F53*100/F$51</f>
        <v>1.9558676028084252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8</v>
      </c>
      <c r="G54" s="153">
        <f>F54*100/F$51</f>
        <v>0.4012036108324975</v>
      </c>
    </row>
    <row r="55" spans="1:7" ht="12.75">
      <c r="A55" s="149" t="s">
        <v>43</v>
      </c>
      <c r="B55" s="150">
        <v>21</v>
      </c>
      <c r="C55" s="151">
        <f t="shared" si="5"/>
        <v>0.40106951871657753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46</v>
      </c>
      <c r="C56" s="151">
        <f t="shared" si="5"/>
        <v>0.878533231474408</v>
      </c>
      <c r="D56" s="152"/>
      <c r="E56" s="152" t="s">
        <v>45</v>
      </c>
      <c r="F56" s="166">
        <v>0.3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6.8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4907</v>
      </c>
      <c r="C60" s="167">
        <f>B60*100/B7</f>
        <v>93.71657754010695</v>
      </c>
      <c r="D60" s="152"/>
      <c r="E60" s="143" t="s">
        <v>51</v>
      </c>
      <c r="F60" s="141">
        <v>1955</v>
      </c>
      <c r="G60" s="148">
        <v>100</v>
      </c>
    </row>
    <row r="61" spans="1:7" ht="12.75">
      <c r="A61" s="149" t="s">
        <v>52</v>
      </c>
      <c r="B61" s="159">
        <v>75</v>
      </c>
      <c r="C61" s="167">
        <f>B61*100/B7</f>
        <v>1.4323911382734913</v>
      </c>
      <c r="D61" s="152"/>
      <c r="E61" s="152" t="s">
        <v>53</v>
      </c>
      <c r="F61" s="150">
        <v>1791</v>
      </c>
      <c r="G61" s="153">
        <f>F61*100/F$60</f>
        <v>91.61125319693095</v>
      </c>
    </row>
    <row r="62" spans="1:7" ht="12.75">
      <c r="A62" s="149" t="s">
        <v>54</v>
      </c>
      <c r="B62" s="159">
        <v>4</v>
      </c>
      <c r="C62" s="167">
        <f>B62*100/B7</f>
        <v>0.07639419404125286</v>
      </c>
      <c r="D62" s="152"/>
      <c r="E62" s="152" t="s">
        <v>55</v>
      </c>
      <c r="F62" s="150">
        <v>164</v>
      </c>
      <c r="G62" s="153">
        <f>F62*100/F$60</f>
        <v>8.388746803069054</v>
      </c>
    </row>
    <row r="63" spans="1:7" ht="12.75">
      <c r="A63" s="149" t="s">
        <v>56</v>
      </c>
      <c r="B63" s="159">
        <v>259</v>
      </c>
      <c r="C63" s="167">
        <f>B63*100/B7</f>
        <v>4.946524064171123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6</v>
      </c>
      <c r="C64" s="167">
        <f>B64*100/B7</f>
        <v>0.11459129106187929</v>
      </c>
      <c r="D64" s="152"/>
      <c r="E64" s="152" t="s">
        <v>58</v>
      </c>
      <c r="F64" s="164">
        <v>2.66</v>
      </c>
      <c r="G64" s="165" t="s">
        <v>261</v>
      </c>
    </row>
    <row r="65" spans="1:7" ht="13.5" thickBot="1">
      <c r="A65" s="170" t="s">
        <v>59</v>
      </c>
      <c r="B65" s="171">
        <v>32</v>
      </c>
      <c r="C65" s="172">
        <f>B65*100/B7</f>
        <v>0.6111535523300229</v>
      </c>
      <c r="D65" s="173"/>
      <c r="E65" s="173" t="s">
        <v>60</v>
      </c>
      <c r="F65" s="174">
        <v>2.27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5236</v>
      </c>
      <c r="G9" s="33">
        <f>(F9/$F$9)*100</f>
        <v>100</v>
      </c>
    </row>
    <row r="10" spans="1:7" ht="12.75">
      <c r="A10" s="29" t="s">
        <v>269</v>
      </c>
      <c r="B10" s="93">
        <v>1234</v>
      </c>
      <c r="C10" s="33">
        <f aca="true" t="shared" si="0" ref="C10:C15">(B10/$B$10)*100</f>
        <v>100</v>
      </c>
      <c r="E10" s="34" t="s">
        <v>270</v>
      </c>
      <c r="F10" s="97">
        <v>4730</v>
      </c>
      <c r="G10" s="84">
        <f aca="true" t="shared" si="1" ref="G10:G16">(F10/$F$9)*100</f>
        <v>90.33613445378151</v>
      </c>
    </row>
    <row r="11" spans="1:8" ht="12.75">
      <c r="A11" s="36" t="s">
        <v>271</v>
      </c>
      <c r="B11" s="98">
        <v>152</v>
      </c>
      <c r="C11" s="35">
        <f t="shared" si="0"/>
        <v>12.317666126418152</v>
      </c>
      <c r="E11" s="34" t="s">
        <v>272</v>
      </c>
      <c r="F11" s="97">
        <v>4700</v>
      </c>
      <c r="G11" s="84">
        <f t="shared" si="1"/>
        <v>89.76317799847212</v>
      </c>
      <c r="H11" s="15" t="s">
        <v>250</v>
      </c>
    </row>
    <row r="12" spans="1:8" ht="12.75">
      <c r="A12" s="36" t="s">
        <v>273</v>
      </c>
      <c r="B12" s="98">
        <v>92</v>
      </c>
      <c r="C12" s="35">
        <f t="shared" si="0"/>
        <v>7.455429497568882</v>
      </c>
      <c r="E12" s="34" t="s">
        <v>274</v>
      </c>
      <c r="F12" s="97">
        <v>3182</v>
      </c>
      <c r="G12" s="84">
        <f t="shared" si="1"/>
        <v>60.77158135981665</v>
      </c>
      <c r="H12" s="15" t="s">
        <v>250</v>
      </c>
    </row>
    <row r="13" spans="1:7" ht="12.75">
      <c r="A13" s="36" t="s">
        <v>275</v>
      </c>
      <c r="B13" s="98">
        <v>503</v>
      </c>
      <c r="C13" s="35">
        <f t="shared" si="0"/>
        <v>40.76175040518638</v>
      </c>
      <c r="E13" s="34" t="s">
        <v>276</v>
      </c>
      <c r="F13" s="97">
        <v>1518</v>
      </c>
      <c r="G13" s="84">
        <f t="shared" si="1"/>
        <v>28.991596638655466</v>
      </c>
    </row>
    <row r="14" spans="1:7" ht="12.75">
      <c r="A14" s="36" t="s">
        <v>277</v>
      </c>
      <c r="B14" s="98">
        <v>212</v>
      </c>
      <c r="C14" s="35">
        <f t="shared" si="0"/>
        <v>17.179902755267424</v>
      </c>
      <c r="E14" s="34" t="s">
        <v>166</v>
      </c>
      <c r="F14" s="97">
        <v>30</v>
      </c>
      <c r="G14" s="84">
        <f t="shared" si="1"/>
        <v>0.5729564553093965</v>
      </c>
    </row>
    <row r="15" spans="1:7" ht="12.75">
      <c r="A15" s="36" t="s">
        <v>324</v>
      </c>
      <c r="B15" s="97">
        <v>275</v>
      </c>
      <c r="C15" s="35">
        <f t="shared" si="0"/>
        <v>22.285251215559157</v>
      </c>
      <c r="E15" s="34" t="s">
        <v>278</v>
      </c>
      <c r="F15" s="97">
        <v>506</v>
      </c>
      <c r="G15" s="84">
        <f t="shared" si="1"/>
        <v>9.663865546218489</v>
      </c>
    </row>
    <row r="16" spans="1:7" ht="12.75">
      <c r="A16" s="36"/>
      <c r="B16" s="93" t="s">
        <v>250</v>
      </c>
      <c r="C16" s="10"/>
      <c r="E16" s="34" t="s">
        <v>279</v>
      </c>
      <c r="F16" s="98">
        <v>131</v>
      </c>
      <c r="G16" s="84">
        <f t="shared" si="1"/>
        <v>2.5019098548510312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366</v>
      </c>
      <c r="G17" s="84">
        <f>(F17/$F$9)*100</f>
        <v>6.9900687547746365</v>
      </c>
    </row>
    <row r="18" spans="1:7" ht="12.75">
      <c r="A18" s="29" t="s">
        <v>282</v>
      </c>
      <c r="B18" s="93">
        <v>3777</v>
      </c>
      <c r="C18" s="33">
        <f>(B18/$B$18)*100</f>
        <v>100</v>
      </c>
      <c r="E18" s="34" t="s">
        <v>283</v>
      </c>
      <c r="F18" s="97">
        <v>140</v>
      </c>
      <c r="G18" s="84">
        <f>(F18/$F$9)*100</f>
        <v>2.6737967914438503</v>
      </c>
    </row>
    <row r="19" spans="1:7" ht="12.75">
      <c r="A19" s="36" t="s">
        <v>284</v>
      </c>
      <c r="B19" s="97">
        <v>70</v>
      </c>
      <c r="C19" s="84">
        <f aca="true" t="shared" si="2" ref="C19:C25">(B19/$B$18)*100</f>
        <v>1.8533227429176597</v>
      </c>
      <c r="E19" s="34"/>
      <c r="F19" s="97" t="s">
        <v>250</v>
      </c>
      <c r="G19" s="84"/>
    </row>
    <row r="20" spans="1:7" ht="12.75">
      <c r="A20" s="36" t="s">
        <v>285</v>
      </c>
      <c r="B20" s="97">
        <v>147</v>
      </c>
      <c r="C20" s="84">
        <f t="shared" si="2"/>
        <v>3.8919777601270846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717</v>
      </c>
      <c r="C21" s="84">
        <f t="shared" si="2"/>
        <v>18.98332009531374</v>
      </c>
      <c r="E21" s="38" t="s">
        <v>167</v>
      </c>
      <c r="F21" s="80">
        <v>506</v>
      </c>
      <c r="G21" s="33">
        <f>(F21/$F$21)*100</f>
        <v>100</v>
      </c>
    </row>
    <row r="22" spans="1:7" ht="12.75">
      <c r="A22" s="36" t="s">
        <v>302</v>
      </c>
      <c r="B22" s="97">
        <v>660</v>
      </c>
      <c r="C22" s="84">
        <f t="shared" si="2"/>
        <v>17.474185861795075</v>
      </c>
      <c r="E22" s="34" t="s">
        <v>303</v>
      </c>
      <c r="F22" s="97">
        <v>199</v>
      </c>
      <c r="G22" s="84">
        <f aca="true" t="shared" si="3" ref="G22:G27">(F22/$F$21)*100</f>
        <v>39.32806324110672</v>
      </c>
    </row>
    <row r="23" spans="1:7" ht="12.75">
      <c r="A23" s="36" t="s">
        <v>304</v>
      </c>
      <c r="B23" s="97">
        <v>258</v>
      </c>
      <c r="C23" s="84">
        <f t="shared" si="2"/>
        <v>6.830818109610802</v>
      </c>
      <c r="E23" s="34" t="s">
        <v>305</v>
      </c>
      <c r="F23" s="97">
        <v>199</v>
      </c>
      <c r="G23" s="84">
        <f t="shared" si="3"/>
        <v>39.32806324110672</v>
      </c>
    </row>
    <row r="24" spans="1:7" ht="12.75">
      <c r="A24" s="36" t="s">
        <v>306</v>
      </c>
      <c r="B24" s="97">
        <v>1113</v>
      </c>
      <c r="C24" s="84">
        <f t="shared" si="2"/>
        <v>29.46783161239079</v>
      </c>
      <c r="E24" s="34" t="s">
        <v>307</v>
      </c>
      <c r="F24" s="97">
        <v>21</v>
      </c>
      <c r="G24" s="84">
        <f t="shared" si="3"/>
        <v>4.150197628458498</v>
      </c>
    </row>
    <row r="25" spans="1:7" ht="12.75">
      <c r="A25" s="36" t="s">
        <v>308</v>
      </c>
      <c r="B25" s="97">
        <v>812</v>
      </c>
      <c r="C25" s="84">
        <f t="shared" si="2"/>
        <v>21.49854381784485</v>
      </c>
      <c r="E25" s="34" t="s">
        <v>309</v>
      </c>
      <c r="F25" s="97">
        <v>5</v>
      </c>
      <c r="G25" s="84">
        <f t="shared" si="3"/>
        <v>0.9881422924901186</v>
      </c>
    </row>
    <row r="26" spans="1:7" ht="12.75">
      <c r="A26" s="36"/>
      <c r="B26" s="93" t="s">
        <v>250</v>
      </c>
      <c r="C26" s="35"/>
      <c r="E26" s="34" t="s">
        <v>310</v>
      </c>
      <c r="F26" s="97">
        <v>76</v>
      </c>
      <c r="G26" s="84">
        <f t="shared" si="3"/>
        <v>15.019762845849801</v>
      </c>
    </row>
    <row r="27" spans="1:7" ht="12.75">
      <c r="A27" s="36" t="s">
        <v>311</v>
      </c>
      <c r="B27" s="108">
        <v>94.3</v>
      </c>
      <c r="C27" s="37" t="s">
        <v>261</v>
      </c>
      <c r="E27" s="34" t="s">
        <v>312</v>
      </c>
      <c r="F27" s="97">
        <v>6</v>
      </c>
      <c r="G27" s="84">
        <f t="shared" si="3"/>
        <v>1.185770750988142</v>
      </c>
    </row>
    <row r="28" spans="1:7" ht="12.75">
      <c r="A28" s="36" t="s">
        <v>313</v>
      </c>
      <c r="B28" s="108">
        <v>51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4837</v>
      </c>
      <c r="G30" s="33">
        <f>(F30/$F$30)*100</f>
        <v>100</v>
      </c>
      <c r="J30" s="39"/>
    </row>
    <row r="31" spans="1:10" ht="12.75">
      <c r="A31" s="95" t="s">
        <v>296</v>
      </c>
      <c r="B31" s="93">
        <v>4174</v>
      </c>
      <c r="C31" s="33">
        <f>(B31/$B$31)*100</f>
        <v>100</v>
      </c>
      <c r="E31" s="34" t="s">
        <v>317</v>
      </c>
      <c r="F31" s="97">
        <v>4373</v>
      </c>
      <c r="G31" s="101">
        <f>(F31/$F$30)*100</f>
        <v>90.4072772379574</v>
      </c>
      <c r="J31" s="39"/>
    </row>
    <row r="32" spans="1:10" ht="12.75">
      <c r="A32" s="36" t="s">
        <v>318</v>
      </c>
      <c r="B32" s="97">
        <v>786</v>
      </c>
      <c r="C32" s="10">
        <f>(B32/$B$31)*100</f>
        <v>18.830857690464782</v>
      </c>
      <c r="E32" s="34" t="s">
        <v>319</v>
      </c>
      <c r="F32" s="97">
        <v>464</v>
      </c>
      <c r="G32" s="101">
        <f aca="true" t="shared" si="4" ref="G32:G39">(F32/$F$30)*100</f>
        <v>9.592722762042587</v>
      </c>
      <c r="J32" s="39"/>
    </row>
    <row r="33" spans="1:10" ht="12.75">
      <c r="A33" s="36" t="s">
        <v>320</v>
      </c>
      <c r="B33" s="97">
        <v>2728</v>
      </c>
      <c r="C33" s="10">
        <f aca="true" t="shared" si="5" ref="C33:C38">(B33/$B$31)*100</f>
        <v>65.35697172975563</v>
      </c>
      <c r="E33" s="34" t="s">
        <v>321</v>
      </c>
      <c r="F33" s="97">
        <v>163</v>
      </c>
      <c r="G33" s="101">
        <f t="shared" si="4"/>
        <v>3.3698573495968573</v>
      </c>
      <c r="J33" s="39"/>
    </row>
    <row r="34" spans="1:7" ht="12.75">
      <c r="A34" s="36" t="s">
        <v>322</v>
      </c>
      <c r="B34" s="97">
        <v>55</v>
      </c>
      <c r="C34" s="10">
        <f t="shared" si="5"/>
        <v>1.317680881648299</v>
      </c>
      <c r="E34" s="34" t="s">
        <v>323</v>
      </c>
      <c r="F34" s="97">
        <v>58</v>
      </c>
      <c r="G34" s="101">
        <f t="shared" si="4"/>
        <v>1.1990903452553234</v>
      </c>
    </row>
    <row r="35" spans="1:7" ht="12.75">
      <c r="A35" s="36" t="s">
        <v>325</v>
      </c>
      <c r="B35" s="97">
        <v>377</v>
      </c>
      <c r="C35" s="10">
        <f t="shared" si="5"/>
        <v>9.032103497843796</v>
      </c>
      <c r="E35" s="34" t="s">
        <v>321</v>
      </c>
      <c r="F35" s="97">
        <v>35</v>
      </c>
      <c r="G35" s="101">
        <f t="shared" si="4"/>
        <v>0.723589001447178</v>
      </c>
    </row>
    <row r="36" spans="1:7" ht="12.75">
      <c r="A36" s="36" t="s">
        <v>297</v>
      </c>
      <c r="B36" s="97">
        <v>318</v>
      </c>
      <c r="C36" s="10">
        <f t="shared" si="5"/>
        <v>7.618591279348347</v>
      </c>
      <c r="E36" s="34" t="s">
        <v>327</v>
      </c>
      <c r="F36" s="97">
        <v>301</v>
      </c>
      <c r="G36" s="101">
        <f t="shared" si="4"/>
        <v>6.2228654124457305</v>
      </c>
    </row>
    <row r="37" spans="1:7" ht="12.75">
      <c r="A37" s="36" t="s">
        <v>326</v>
      </c>
      <c r="B37" s="97">
        <v>228</v>
      </c>
      <c r="C37" s="10">
        <f t="shared" si="5"/>
        <v>5.462386200287494</v>
      </c>
      <c r="E37" s="34" t="s">
        <v>321</v>
      </c>
      <c r="F37" s="97">
        <v>73</v>
      </c>
      <c r="G37" s="101">
        <f t="shared" si="4"/>
        <v>1.509199917304114</v>
      </c>
    </row>
    <row r="38" spans="1:7" ht="12.75">
      <c r="A38" s="36" t="s">
        <v>297</v>
      </c>
      <c r="B38" s="97">
        <v>123</v>
      </c>
      <c r="C38" s="10">
        <f t="shared" si="5"/>
        <v>2.9468136080498324</v>
      </c>
      <c r="E38" s="34" t="s">
        <v>259</v>
      </c>
      <c r="F38" s="97">
        <v>101</v>
      </c>
      <c r="G38" s="101">
        <f t="shared" si="4"/>
        <v>2.0880711184618566</v>
      </c>
    </row>
    <row r="39" spans="1:7" ht="12.75">
      <c r="A39" s="36"/>
      <c r="B39" s="97" t="s">
        <v>250</v>
      </c>
      <c r="C39" s="10"/>
      <c r="E39" s="34" t="s">
        <v>321</v>
      </c>
      <c r="F39" s="97">
        <v>51</v>
      </c>
      <c r="G39" s="101">
        <f t="shared" si="4"/>
        <v>1.054372544965888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32</v>
      </c>
      <c r="C42" s="33">
        <f>(B42/$B$42)*100</f>
        <v>100</v>
      </c>
      <c r="E42" s="31" t="s">
        <v>268</v>
      </c>
      <c r="F42" s="80">
        <v>5236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6837</v>
      </c>
      <c r="G43" s="107">
        <f aca="true" t="shared" si="6" ref="G43:G71">(F43/$F$42)*100</f>
        <v>130.57677616501147</v>
      </c>
    </row>
    <row r="44" spans="1:7" ht="12.75">
      <c r="A44" s="36"/>
      <c r="B44" s="93" t="s">
        <v>250</v>
      </c>
      <c r="C44" s="10"/>
      <c r="E44" s="1" t="s">
        <v>329</v>
      </c>
      <c r="F44" s="97">
        <v>21</v>
      </c>
      <c r="G44" s="101">
        <f t="shared" si="6"/>
        <v>0.4010695187165776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</v>
      </c>
      <c r="G45" s="101">
        <f t="shared" si="6"/>
        <v>0.09549274255156609</v>
      </c>
    </row>
    <row r="46" spans="1:7" ht="12.75">
      <c r="A46" s="29" t="s">
        <v>331</v>
      </c>
      <c r="B46" s="93">
        <v>4006</v>
      </c>
      <c r="C46" s="33">
        <f>(B46/$B$46)*100</f>
        <v>100</v>
      </c>
      <c r="E46" s="1" t="s">
        <v>332</v>
      </c>
      <c r="F46" s="97">
        <v>51</v>
      </c>
      <c r="G46" s="101">
        <f t="shared" si="6"/>
        <v>0.974025974025974</v>
      </c>
    </row>
    <row r="47" spans="1:7" ht="12.75">
      <c r="A47" s="36" t="s">
        <v>333</v>
      </c>
      <c r="B47" s="97">
        <v>408</v>
      </c>
      <c r="C47" s="10">
        <f>(B47/$B$46)*100</f>
        <v>10.18472291562656</v>
      </c>
      <c r="E47" s="1" t="s">
        <v>334</v>
      </c>
      <c r="F47" s="97">
        <v>54</v>
      </c>
      <c r="G47" s="101">
        <f t="shared" si="6"/>
        <v>1.0313216195569137</v>
      </c>
    </row>
    <row r="48" spans="1:7" ht="12.75">
      <c r="A48" s="36"/>
      <c r="B48" s="93" t="s">
        <v>250</v>
      </c>
      <c r="C48" s="10"/>
      <c r="E48" s="1" t="s">
        <v>335</v>
      </c>
      <c r="F48" s="97">
        <v>496</v>
      </c>
      <c r="G48" s="101">
        <f t="shared" si="6"/>
        <v>9.472880061115355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130</v>
      </c>
      <c r="G49" s="101">
        <f t="shared" si="6"/>
        <v>2.482811306340718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</v>
      </c>
      <c r="G50" s="101">
        <f t="shared" si="6"/>
        <v>0.8976317799847212</v>
      </c>
    </row>
    <row r="51" spans="1:7" ht="12.75">
      <c r="A51" s="5" t="s">
        <v>338</v>
      </c>
      <c r="B51" s="93">
        <v>917</v>
      </c>
      <c r="C51" s="33">
        <f>(B51/$B$51)*100</f>
        <v>100</v>
      </c>
      <c r="E51" s="1" t="s">
        <v>339</v>
      </c>
      <c r="F51" s="97">
        <v>1112</v>
      </c>
      <c r="G51" s="101">
        <f t="shared" si="6"/>
        <v>21.237585943468297</v>
      </c>
    </row>
    <row r="52" spans="1:7" ht="12.75">
      <c r="A52" s="4" t="s">
        <v>340</v>
      </c>
      <c r="B52" s="98">
        <v>81</v>
      </c>
      <c r="C52" s="10">
        <f>(B52/$B$51)*100</f>
        <v>8.833151581243184</v>
      </c>
      <c r="E52" s="1" t="s">
        <v>341</v>
      </c>
      <c r="F52" s="97">
        <v>26</v>
      </c>
      <c r="G52" s="101">
        <f t="shared" si="6"/>
        <v>0.4965622612681436</v>
      </c>
    </row>
    <row r="53" spans="1:7" ht="12.75">
      <c r="A53" s="4"/>
      <c r="B53" s="93" t="s">
        <v>250</v>
      </c>
      <c r="C53" s="10"/>
      <c r="E53" s="1" t="s">
        <v>342</v>
      </c>
      <c r="F53" s="97">
        <v>106</v>
      </c>
      <c r="G53" s="101">
        <f t="shared" si="6"/>
        <v>2.024446142093201</v>
      </c>
    </row>
    <row r="54" spans="1:7" ht="14.25">
      <c r="A54" s="5" t="s">
        <v>343</v>
      </c>
      <c r="B54" s="93">
        <v>3080</v>
      </c>
      <c r="C54" s="33">
        <f>(B54/$B$54)*100</f>
        <v>100</v>
      </c>
      <c r="E54" s="1" t="s">
        <v>201</v>
      </c>
      <c r="F54" s="97">
        <v>1557</v>
      </c>
      <c r="G54" s="101">
        <f t="shared" si="6"/>
        <v>29.736440030557677</v>
      </c>
    </row>
    <row r="55" spans="1:7" ht="12.75">
      <c r="A55" s="4" t="s">
        <v>340</v>
      </c>
      <c r="B55" s="98">
        <v>431</v>
      </c>
      <c r="C55" s="10">
        <f>(B55/$B$54)*100</f>
        <v>13.993506493506494</v>
      </c>
      <c r="E55" s="1" t="s">
        <v>344</v>
      </c>
      <c r="F55" s="97">
        <v>1301</v>
      </c>
      <c r="G55" s="101">
        <f t="shared" si="6"/>
        <v>24.847211611917494</v>
      </c>
    </row>
    <row r="56" spans="1:7" ht="12.75">
      <c r="A56" s="4" t="s">
        <v>345</v>
      </c>
      <c r="B56" s="119">
        <v>70.3</v>
      </c>
      <c r="C56" s="37" t="s">
        <v>261</v>
      </c>
      <c r="E56" s="1" t="s">
        <v>346</v>
      </c>
      <c r="F56" s="97">
        <v>75</v>
      </c>
      <c r="G56" s="101">
        <f t="shared" si="6"/>
        <v>1.432391138273491</v>
      </c>
    </row>
    <row r="57" spans="1:7" ht="12.75">
      <c r="A57" s="4" t="s">
        <v>347</v>
      </c>
      <c r="B57" s="98">
        <v>2649</v>
      </c>
      <c r="C57" s="10">
        <f>(B57/$B$54)*100</f>
        <v>86.00649350649351</v>
      </c>
      <c r="E57" s="1" t="s">
        <v>348</v>
      </c>
      <c r="F57" s="97">
        <v>51</v>
      </c>
      <c r="G57" s="101">
        <f t="shared" si="6"/>
        <v>0.974025974025974</v>
      </c>
    </row>
    <row r="58" spans="1:7" ht="12.75">
      <c r="A58" s="4" t="s">
        <v>345</v>
      </c>
      <c r="B58" s="119">
        <v>80.3</v>
      </c>
      <c r="C58" s="37" t="s">
        <v>261</v>
      </c>
      <c r="E58" s="1" t="s">
        <v>349</v>
      </c>
      <c r="F58" s="97">
        <v>284</v>
      </c>
      <c r="G58" s="101">
        <f t="shared" si="6"/>
        <v>5.4239877769289535</v>
      </c>
    </row>
    <row r="59" spans="1:7" ht="12.75">
      <c r="A59" s="4"/>
      <c r="B59" s="93" t="s">
        <v>250</v>
      </c>
      <c r="C59" s="10"/>
      <c r="E59" s="1" t="s">
        <v>350</v>
      </c>
      <c r="F59" s="97">
        <v>38</v>
      </c>
      <c r="G59" s="101">
        <f t="shared" si="6"/>
        <v>0.7257448433919022</v>
      </c>
    </row>
    <row r="60" spans="1:7" ht="12.75">
      <c r="A60" s="5" t="s">
        <v>351</v>
      </c>
      <c r="B60" s="93">
        <v>744</v>
      </c>
      <c r="C60" s="33">
        <f>(B60/$B$60)*100</f>
        <v>100</v>
      </c>
      <c r="E60" s="1" t="s">
        <v>352</v>
      </c>
      <c r="F60" s="97">
        <v>53</v>
      </c>
      <c r="G60" s="101">
        <f t="shared" si="6"/>
        <v>1.0122230710466005</v>
      </c>
    </row>
    <row r="61" spans="1:7" ht="12.75">
      <c r="A61" s="4" t="s">
        <v>340</v>
      </c>
      <c r="B61" s="97">
        <v>192</v>
      </c>
      <c r="C61" s="10">
        <f>(B61/$B$60)*100</f>
        <v>25.806451612903224</v>
      </c>
      <c r="E61" s="1" t="s">
        <v>353</v>
      </c>
      <c r="F61" s="97">
        <v>124</v>
      </c>
      <c r="G61" s="101">
        <f t="shared" si="6"/>
        <v>2.3682200152788386</v>
      </c>
    </row>
    <row r="62" spans="1:7" ht="12.75">
      <c r="A62" s="4"/>
      <c r="B62" s="93" t="s">
        <v>250</v>
      </c>
      <c r="C62" s="10"/>
      <c r="E62" s="1" t="s">
        <v>354</v>
      </c>
      <c r="F62" s="97">
        <v>151</v>
      </c>
      <c r="G62" s="101">
        <f t="shared" si="6"/>
        <v>2.8838808250572954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</v>
      </c>
      <c r="G63" s="101">
        <f t="shared" si="6"/>
        <v>0.3437738731856379</v>
      </c>
    </row>
    <row r="64" spans="1:7" ht="12.75">
      <c r="A64" s="29" t="s">
        <v>357</v>
      </c>
      <c r="B64" s="93">
        <v>4837</v>
      </c>
      <c r="C64" s="33">
        <f>(B64/$B$64)*100</f>
        <v>100</v>
      </c>
      <c r="E64" s="1" t="s">
        <v>358</v>
      </c>
      <c r="F64" s="97">
        <v>22</v>
      </c>
      <c r="G64" s="101">
        <f t="shared" si="6"/>
        <v>0.42016806722689076</v>
      </c>
    </row>
    <row r="65" spans="1:7" ht="12.75">
      <c r="A65" s="4" t="s">
        <v>256</v>
      </c>
      <c r="B65" s="97">
        <v>3384</v>
      </c>
      <c r="C65" s="10">
        <f>(B65/$B$64)*100</f>
        <v>69.96071945420715</v>
      </c>
      <c r="E65" s="1" t="s">
        <v>359</v>
      </c>
      <c r="F65" s="97">
        <v>53</v>
      </c>
      <c r="G65" s="101">
        <f t="shared" si="6"/>
        <v>1.0122230710466005</v>
      </c>
    </row>
    <row r="66" spans="1:7" ht="12.75">
      <c r="A66" s="4" t="s">
        <v>257</v>
      </c>
      <c r="B66" s="97">
        <v>1407</v>
      </c>
      <c r="C66" s="10">
        <f aca="true" t="shared" si="7" ref="C66:C71">(B66/$B$64)*100</f>
        <v>29.088277858176554</v>
      </c>
      <c r="E66" s="1" t="s">
        <v>360</v>
      </c>
      <c r="F66" s="97">
        <v>36</v>
      </c>
      <c r="G66" s="101">
        <f t="shared" si="6"/>
        <v>0.6875477463712758</v>
      </c>
    </row>
    <row r="67" spans="1:7" ht="12.75">
      <c r="A67" s="4" t="s">
        <v>361</v>
      </c>
      <c r="B67" s="97">
        <v>751</v>
      </c>
      <c r="C67" s="10">
        <f t="shared" si="7"/>
        <v>15.52615257390945</v>
      </c>
      <c r="E67" s="1" t="s">
        <v>362</v>
      </c>
      <c r="F67" s="97">
        <v>85</v>
      </c>
      <c r="G67" s="101">
        <f t="shared" si="6"/>
        <v>1.6233766233766231</v>
      </c>
    </row>
    <row r="68" spans="1:7" ht="12.75">
      <c r="A68" s="4" t="s">
        <v>363</v>
      </c>
      <c r="B68" s="97">
        <v>656</v>
      </c>
      <c r="C68" s="10">
        <f t="shared" si="7"/>
        <v>13.562125284267108</v>
      </c>
      <c r="E68" s="1" t="s">
        <v>364</v>
      </c>
      <c r="F68" s="97">
        <v>125</v>
      </c>
      <c r="G68" s="101">
        <f t="shared" si="6"/>
        <v>2.387318563789152</v>
      </c>
    </row>
    <row r="69" spans="1:7" ht="12.75">
      <c r="A69" s="4" t="s">
        <v>365</v>
      </c>
      <c r="B69" s="97">
        <v>379</v>
      </c>
      <c r="C69" s="10">
        <f t="shared" si="7"/>
        <v>7.835435187099442</v>
      </c>
      <c r="E69" s="1" t="s">
        <v>366</v>
      </c>
      <c r="F69" s="97">
        <v>21</v>
      </c>
      <c r="G69" s="101">
        <f t="shared" si="6"/>
        <v>0.4010695187165776</v>
      </c>
    </row>
    <row r="70" spans="1:7" ht="12.75">
      <c r="A70" s="4" t="s">
        <v>367</v>
      </c>
      <c r="B70" s="97">
        <v>277</v>
      </c>
      <c r="C70" s="10">
        <f t="shared" si="7"/>
        <v>5.7266900971676655</v>
      </c>
      <c r="E70" s="1" t="s">
        <v>368</v>
      </c>
      <c r="F70" s="97">
        <v>59</v>
      </c>
      <c r="G70" s="101">
        <f t="shared" si="6"/>
        <v>1.1268143621084799</v>
      </c>
    </row>
    <row r="71" spans="1:7" ht="12.75">
      <c r="A71" s="7" t="s">
        <v>258</v>
      </c>
      <c r="B71" s="103">
        <v>46</v>
      </c>
      <c r="C71" s="40">
        <f t="shared" si="7"/>
        <v>0.9510026876162911</v>
      </c>
      <c r="D71" s="41"/>
      <c r="E71" s="9" t="s">
        <v>369</v>
      </c>
      <c r="F71" s="103">
        <v>736</v>
      </c>
      <c r="G71" s="104">
        <f t="shared" si="6"/>
        <v>14.056531703590528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4116</v>
      </c>
      <c r="C9" s="81">
        <f>(B9/$B$9)*100</f>
        <v>100</v>
      </c>
      <c r="D9" s="65"/>
      <c r="E9" s="79" t="s">
        <v>381</v>
      </c>
      <c r="F9" s="80">
        <v>1956</v>
      </c>
      <c r="G9" s="81">
        <f>(F9/$F$9)*100</f>
        <v>100</v>
      </c>
    </row>
    <row r="10" spans="1:7" ht="12.75">
      <c r="A10" s="82" t="s">
        <v>382</v>
      </c>
      <c r="B10" s="97">
        <v>2734</v>
      </c>
      <c r="C10" s="105">
        <f>(B10/$B$9)*100</f>
        <v>66.42371234207968</v>
      </c>
      <c r="D10" s="65"/>
      <c r="E10" s="78" t="s">
        <v>383</v>
      </c>
      <c r="F10" s="97">
        <v>37</v>
      </c>
      <c r="G10" s="105">
        <f aca="true" t="shared" si="0" ref="G10:G19">(F10/$F$9)*100</f>
        <v>1.8916155419222904</v>
      </c>
    </row>
    <row r="11" spans="1:7" ht="12.75">
      <c r="A11" s="82" t="s">
        <v>384</v>
      </c>
      <c r="B11" s="97">
        <v>2728</v>
      </c>
      <c r="C11" s="105">
        <f aca="true" t="shared" si="1" ref="C11:C16">(B11/$B$9)*100</f>
        <v>66.27793974732751</v>
      </c>
      <c r="D11" s="65"/>
      <c r="E11" s="78" t="s">
        <v>385</v>
      </c>
      <c r="F11" s="97">
        <v>33</v>
      </c>
      <c r="G11" s="105">
        <f t="shared" si="0"/>
        <v>1.687116564417178</v>
      </c>
    </row>
    <row r="12" spans="1:7" ht="12.75">
      <c r="A12" s="82" t="s">
        <v>386</v>
      </c>
      <c r="B12" s="97">
        <v>2643</v>
      </c>
      <c r="C12" s="105">
        <f>(B12/$B$9)*100</f>
        <v>64.21282798833819</v>
      </c>
      <c r="D12" s="65"/>
      <c r="E12" s="78" t="s">
        <v>387</v>
      </c>
      <c r="F12" s="97">
        <v>89</v>
      </c>
      <c r="G12" s="105">
        <f t="shared" si="0"/>
        <v>4.550102249488753</v>
      </c>
    </row>
    <row r="13" spans="1:7" ht="12.75">
      <c r="A13" s="82" t="s">
        <v>388</v>
      </c>
      <c r="B13" s="97">
        <v>85</v>
      </c>
      <c r="C13" s="105">
        <f>(B13/$B$9)*100</f>
        <v>2.06511175898931</v>
      </c>
      <c r="D13" s="65"/>
      <c r="E13" s="78" t="s">
        <v>389</v>
      </c>
      <c r="F13" s="97">
        <v>114</v>
      </c>
      <c r="G13" s="105">
        <f t="shared" si="0"/>
        <v>5.828220858895705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180</v>
      </c>
      <c r="G14" s="105">
        <f t="shared" si="0"/>
        <v>9.202453987730062</v>
      </c>
    </row>
    <row r="15" spans="1:7" ht="12.75">
      <c r="A15" s="82" t="s">
        <v>392</v>
      </c>
      <c r="B15" s="109">
        <v>6</v>
      </c>
      <c r="C15" s="105">
        <f t="shared" si="1"/>
        <v>0.1457725947521866</v>
      </c>
      <c r="D15" s="65"/>
      <c r="E15" s="78" t="s">
        <v>393</v>
      </c>
      <c r="F15" s="97">
        <v>360</v>
      </c>
      <c r="G15" s="105">
        <f t="shared" si="0"/>
        <v>18.404907975460123</v>
      </c>
    </row>
    <row r="16" spans="1:7" ht="12.75">
      <c r="A16" s="82" t="s">
        <v>67</v>
      </c>
      <c r="B16" s="97">
        <v>1382</v>
      </c>
      <c r="C16" s="105">
        <f t="shared" si="1"/>
        <v>33.57628765792031</v>
      </c>
      <c r="D16" s="65"/>
      <c r="E16" s="78" t="s">
        <v>68</v>
      </c>
      <c r="F16" s="97">
        <v>330</v>
      </c>
      <c r="G16" s="105">
        <f t="shared" si="0"/>
        <v>16.87116564417178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458</v>
      </c>
      <c r="G17" s="105">
        <f t="shared" si="0"/>
        <v>23.415132924335378</v>
      </c>
    </row>
    <row r="18" spans="1:7" ht="12.75">
      <c r="A18" s="77" t="s">
        <v>70</v>
      </c>
      <c r="B18" s="80">
        <v>2191</v>
      </c>
      <c r="C18" s="81">
        <f>(B18/$B$18)*100</f>
        <v>100</v>
      </c>
      <c r="D18" s="65"/>
      <c r="E18" s="78" t="s">
        <v>170</v>
      </c>
      <c r="F18" s="97">
        <v>207</v>
      </c>
      <c r="G18" s="105">
        <f t="shared" si="0"/>
        <v>10.582822085889571</v>
      </c>
    </row>
    <row r="19" spans="1:9" ht="12.75">
      <c r="A19" s="82" t="s">
        <v>382</v>
      </c>
      <c r="B19" s="97">
        <v>1239</v>
      </c>
      <c r="C19" s="105">
        <f>(B19/$B$18)*100</f>
        <v>56.54952076677316</v>
      </c>
      <c r="D19" s="65"/>
      <c r="E19" s="78" t="s">
        <v>169</v>
      </c>
      <c r="F19" s="98">
        <v>148</v>
      </c>
      <c r="G19" s="105">
        <f t="shared" si="0"/>
        <v>7.566462167689162</v>
      </c>
      <c r="I19" s="117"/>
    </row>
    <row r="20" spans="1:7" ht="12.75">
      <c r="A20" s="82" t="s">
        <v>384</v>
      </c>
      <c r="B20" s="97">
        <v>1233</v>
      </c>
      <c r="C20" s="105">
        <f>(B20/$B$18)*100</f>
        <v>56.27567320858056</v>
      </c>
      <c r="D20" s="65"/>
      <c r="E20" s="78" t="s">
        <v>71</v>
      </c>
      <c r="F20" s="97">
        <v>84806</v>
      </c>
      <c r="G20" s="112" t="s">
        <v>261</v>
      </c>
    </row>
    <row r="21" spans="1:7" ht="12.75">
      <c r="A21" s="82" t="s">
        <v>386</v>
      </c>
      <c r="B21" s="97">
        <v>1207</v>
      </c>
      <c r="C21" s="105">
        <f>(B21/$B$18)*100</f>
        <v>55.0890004564126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1660</v>
      </c>
      <c r="G22" s="105">
        <f>(F22/$F$9)*100</f>
        <v>84.86707566462167</v>
      </c>
    </row>
    <row r="23" spans="1:7" ht="12.75">
      <c r="A23" s="77" t="s">
        <v>73</v>
      </c>
      <c r="B23" s="80">
        <v>507</v>
      </c>
      <c r="C23" s="81">
        <f>(B23/$B$23)*100</f>
        <v>100</v>
      </c>
      <c r="D23" s="65"/>
      <c r="E23" s="78" t="s">
        <v>74</v>
      </c>
      <c r="F23" s="97">
        <v>97628</v>
      </c>
      <c r="G23" s="112" t="s">
        <v>261</v>
      </c>
    </row>
    <row r="24" spans="1:7" ht="12.75">
      <c r="A24" s="82" t="s">
        <v>75</v>
      </c>
      <c r="B24" s="97">
        <v>289</v>
      </c>
      <c r="C24" s="105">
        <f>(B24/$B$23)*100</f>
        <v>57.001972386587774</v>
      </c>
      <c r="D24" s="65"/>
      <c r="E24" s="78" t="s">
        <v>76</v>
      </c>
      <c r="F24" s="97">
        <v>573</v>
      </c>
      <c r="G24" s="105">
        <f>(F24/$F$9)*100</f>
        <v>29.29447852760736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14124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</v>
      </c>
      <c r="G26" s="105">
        <f>(F26/$F$9)*100</f>
        <v>0.9713701431492843</v>
      </c>
    </row>
    <row r="27" spans="1:7" ht="12.75">
      <c r="A27" s="77" t="s">
        <v>85</v>
      </c>
      <c r="B27" s="80">
        <v>2595</v>
      </c>
      <c r="C27" s="81">
        <f>(B27/$B$27)*100</f>
        <v>100</v>
      </c>
      <c r="D27" s="65"/>
      <c r="E27" s="78" t="s">
        <v>78</v>
      </c>
      <c r="F27" s="98">
        <v>11737</v>
      </c>
      <c r="G27" s="112" t="s">
        <v>261</v>
      </c>
    </row>
    <row r="28" spans="1:7" ht="12.75">
      <c r="A28" s="82" t="s">
        <v>86</v>
      </c>
      <c r="B28" s="97">
        <v>2068</v>
      </c>
      <c r="C28" s="105">
        <f aca="true" t="shared" si="2" ref="C28:C33">(B28/$B$27)*100</f>
        <v>79.6917148362235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160</v>
      </c>
      <c r="C29" s="105">
        <f t="shared" si="2"/>
        <v>6.165703275529865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171</v>
      </c>
      <c r="C30" s="105">
        <f t="shared" si="2"/>
        <v>6.589595375722543</v>
      </c>
      <c r="D30" s="65"/>
      <c r="E30" s="78" t="s">
        <v>81</v>
      </c>
      <c r="F30" s="97">
        <v>443</v>
      </c>
      <c r="G30" s="105">
        <f>(F30/$F$9)*100</f>
        <v>22.648261758691206</v>
      </c>
    </row>
    <row r="31" spans="1:7" ht="12.75">
      <c r="A31" s="82" t="s">
        <v>115</v>
      </c>
      <c r="B31" s="97">
        <v>38</v>
      </c>
      <c r="C31" s="105">
        <f t="shared" si="2"/>
        <v>1.464354527938343</v>
      </c>
      <c r="D31" s="65"/>
      <c r="E31" s="78" t="s">
        <v>82</v>
      </c>
      <c r="F31" s="97">
        <v>18221</v>
      </c>
      <c r="G31" s="112" t="s">
        <v>261</v>
      </c>
    </row>
    <row r="32" spans="1:7" ht="12.75">
      <c r="A32" s="82" t="s">
        <v>89</v>
      </c>
      <c r="B32" s="97">
        <v>25</v>
      </c>
      <c r="C32" s="105">
        <f t="shared" si="2"/>
        <v>0.9633911368015413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133</v>
      </c>
      <c r="C33" s="105">
        <f t="shared" si="2"/>
        <v>5.1252408477842</v>
      </c>
      <c r="D33" s="65"/>
      <c r="E33" s="79" t="s">
        <v>84</v>
      </c>
      <c r="F33" s="80">
        <v>1475</v>
      </c>
      <c r="G33" s="81">
        <f>(F33/$F$33)*100</f>
        <v>100</v>
      </c>
    </row>
    <row r="34" spans="1:7" ht="12.75">
      <c r="A34" s="82" t="s">
        <v>91</v>
      </c>
      <c r="B34" s="120">
        <v>27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1.0847457627118644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5</v>
      </c>
      <c r="G35" s="105">
        <f t="shared" si="3"/>
        <v>0.3389830508474576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49</v>
      </c>
      <c r="G36" s="105">
        <f t="shared" si="3"/>
        <v>3.3220338983050843</v>
      </c>
    </row>
    <row r="37" spans="1:7" ht="12.75">
      <c r="A37" s="77" t="s">
        <v>94</v>
      </c>
      <c r="B37" s="80">
        <v>2643</v>
      </c>
      <c r="C37" s="81">
        <f>(B37/$B$37)*100</f>
        <v>100</v>
      </c>
      <c r="D37" s="65"/>
      <c r="E37" s="78" t="s">
        <v>389</v>
      </c>
      <c r="F37" s="97">
        <v>53</v>
      </c>
      <c r="G37" s="105">
        <f t="shared" si="3"/>
        <v>3.593220338983051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88</v>
      </c>
      <c r="G38" s="105">
        <f t="shared" si="3"/>
        <v>5.966101694915254</v>
      </c>
    </row>
    <row r="39" spans="1:7" ht="12.75">
      <c r="A39" s="82" t="s">
        <v>97</v>
      </c>
      <c r="B39" s="98">
        <v>1496</v>
      </c>
      <c r="C39" s="105">
        <f>(B39/$B$37)*100</f>
        <v>56.60234581914491</v>
      </c>
      <c r="D39" s="65"/>
      <c r="E39" s="78" t="s">
        <v>393</v>
      </c>
      <c r="F39" s="97">
        <v>242</v>
      </c>
      <c r="G39" s="105">
        <f t="shared" si="3"/>
        <v>16.406779661016948</v>
      </c>
    </row>
    <row r="40" spans="1:7" ht="12.75">
      <c r="A40" s="82" t="s">
        <v>98</v>
      </c>
      <c r="B40" s="98">
        <v>235</v>
      </c>
      <c r="C40" s="105">
        <f>(B40/$B$37)*100</f>
        <v>8.891411275066213</v>
      </c>
      <c r="D40" s="65"/>
      <c r="E40" s="78" t="s">
        <v>68</v>
      </c>
      <c r="F40" s="97">
        <v>297</v>
      </c>
      <c r="G40" s="105">
        <f t="shared" si="3"/>
        <v>20.135593220338983</v>
      </c>
    </row>
    <row r="41" spans="1:7" ht="12.75">
      <c r="A41" s="82" t="s">
        <v>100</v>
      </c>
      <c r="B41" s="98">
        <v>669</v>
      </c>
      <c r="C41" s="105">
        <f>(B41/$B$37)*100</f>
        <v>25.312145289443816</v>
      </c>
      <c r="D41" s="65"/>
      <c r="E41" s="78" t="s">
        <v>69</v>
      </c>
      <c r="F41" s="97">
        <v>402</v>
      </c>
      <c r="G41" s="105">
        <f t="shared" si="3"/>
        <v>27.25423728813559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196</v>
      </c>
      <c r="G42" s="105">
        <f t="shared" si="3"/>
        <v>13.288135593220337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127</v>
      </c>
      <c r="G43" s="105">
        <f t="shared" si="3"/>
        <v>8.610169491525424</v>
      </c>
    </row>
    <row r="44" spans="1:7" ht="12.75">
      <c r="A44" s="82" t="s">
        <v>291</v>
      </c>
      <c r="B44" s="98">
        <v>147</v>
      </c>
      <c r="C44" s="105">
        <f>(B44/$B$37)*100</f>
        <v>5.561861520998865</v>
      </c>
      <c r="D44" s="65"/>
      <c r="E44" s="78" t="s">
        <v>93</v>
      </c>
      <c r="F44" s="97">
        <v>98333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96</v>
      </c>
      <c r="C46" s="105">
        <f>(B46/$B$37)*100</f>
        <v>3.6322360953461974</v>
      </c>
      <c r="D46" s="65"/>
      <c r="E46" s="78" t="s">
        <v>96</v>
      </c>
      <c r="F46" s="97">
        <v>36553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75040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44554</v>
      </c>
      <c r="G49" s="114" t="s">
        <v>261</v>
      </c>
    </row>
    <row r="50" spans="1:7" ht="13.5" thickTop="1">
      <c r="A50" s="82" t="s">
        <v>116</v>
      </c>
      <c r="B50" s="98">
        <v>195</v>
      </c>
      <c r="C50" s="105">
        <f t="shared" si="4"/>
        <v>7.377979568671964</v>
      </c>
      <c r="D50" s="65"/>
      <c r="E50" s="78"/>
      <c r="F50" s="86"/>
      <c r="G50" s="85"/>
    </row>
    <row r="51" spans="1:7" ht="12.75">
      <c r="A51" s="82" t="s">
        <v>117</v>
      </c>
      <c r="B51" s="98">
        <v>323</v>
      </c>
      <c r="C51" s="105">
        <f t="shared" si="4"/>
        <v>12.22096102913356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90</v>
      </c>
      <c r="C52" s="105">
        <f t="shared" si="4"/>
        <v>3.40522133938706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166</v>
      </c>
      <c r="C53" s="105">
        <f t="shared" si="4"/>
        <v>6.280741581536133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113</v>
      </c>
      <c r="C54" s="105">
        <f t="shared" si="4"/>
        <v>4.275444570563754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230</v>
      </c>
      <c r="C55" s="105">
        <f t="shared" si="4"/>
        <v>8.702232311766931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300</v>
      </c>
      <c r="C57" s="105">
        <f>(B57/$B$37)*100</f>
        <v>11.350737797956867</v>
      </c>
      <c r="D57" s="65"/>
      <c r="E57" s="79" t="s">
        <v>84</v>
      </c>
      <c r="F57" s="80">
        <v>22</v>
      </c>
      <c r="G57" s="105">
        <f>(F57/L57)*100</f>
        <v>1.4915254237288136</v>
      </c>
      <c r="H57" s="79" t="s">
        <v>84</v>
      </c>
      <c r="L57" s="15">
        <v>1475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17</v>
      </c>
      <c r="G58" s="105">
        <f>(F58/L58)*100</f>
        <v>2.5835866261398177</v>
      </c>
      <c r="H58" s="78" t="s">
        <v>118</v>
      </c>
      <c r="L58" s="15">
        <v>658</v>
      </c>
    </row>
    <row r="59" spans="1:12" ht="12.75">
      <c r="A59" s="82" t="s">
        <v>112</v>
      </c>
      <c r="B59" s="98">
        <v>331</v>
      </c>
      <c r="C59" s="105">
        <f>(B59/$B$37)*100</f>
        <v>12.52364737041241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299</v>
      </c>
    </row>
    <row r="60" spans="1:7" ht="12.75">
      <c r="A60" s="82" t="s">
        <v>113</v>
      </c>
      <c r="B60" s="98">
        <v>542</v>
      </c>
      <c r="C60" s="105">
        <f>(B60/$B$37)*100</f>
        <v>20.506999621642073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155</v>
      </c>
      <c r="C62" s="105">
        <f>(B62/$B$37)*100</f>
        <v>5.864547862277715</v>
      </c>
      <c r="D62" s="65"/>
      <c r="E62" s="79" t="s">
        <v>123</v>
      </c>
      <c r="F62" s="80">
        <v>11</v>
      </c>
      <c r="G62" s="105">
        <f>(F62/L62)*100</f>
        <v>9.482758620689655</v>
      </c>
      <c r="H62" s="79" t="s">
        <v>394</v>
      </c>
      <c r="L62" s="15">
        <v>116</v>
      </c>
    </row>
    <row r="63" spans="1:12" ht="12.75">
      <c r="A63" s="61" t="s">
        <v>293</v>
      </c>
      <c r="B63" s="98">
        <v>59</v>
      </c>
      <c r="C63" s="105">
        <f>(B63/$B$37)*100</f>
        <v>2.232311766931517</v>
      </c>
      <c r="D63" s="65"/>
      <c r="E63" s="78" t="s">
        <v>118</v>
      </c>
      <c r="F63" s="97">
        <v>11</v>
      </c>
      <c r="G63" s="105">
        <f>(F63/L63)*100</f>
        <v>28.947368421052634</v>
      </c>
      <c r="H63" s="78" t="s">
        <v>118</v>
      </c>
      <c r="L63" s="15">
        <v>38</v>
      </c>
    </row>
    <row r="64" spans="1:12" ht="12.75">
      <c r="A64" s="82" t="s">
        <v>114</v>
      </c>
      <c r="B64" s="98">
        <v>139</v>
      </c>
      <c r="C64" s="105">
        <f>(B64/$B$37)*100</f>
        <v>5.259175179720015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124</v>
      </c>
      <c r="G66" s="105">
        <f aca="true" t="shared" si="5" ref="G66:G71">(F66/L66)*100</f>
        <v>2.4143302180685358</v>
      </c>
      <c r="H66" s="79" t="s">
        <v>124</v>
      </c>
      <c r="L66" s="15">
        <v>5136</v>
      </c>
    </row>
    <row r="67" spans="1:12" ht="12.75">
      <c r="A67" s="82" t="s">
        <v>126</v>
      </c>
      <c r="B67" s="97">
        <v>2071</v>
      </c>
      <c r="C67" s="105">
        <f>(B67/$B$37)*100</f>
        <v>78.35792659856224</v>
      </c>
      <c r="D67" s="65"/>
      <c r="E67" s="78" t="s">
        <v>262</v>
      </c>
      <c r="F67" s="97">
        <v>80</v>
      </c>
      <c r="G67" s="105">
        <f t="shared" si="5"/>
        <v>2.039775624681285</v>
      </c>
      <c r="H67" s="78" t="s">
        <v>262</v>
      </c>
      <c r="L67" s="15">
        <v>3922</v>
      </c>
    </row>
    <row r="68" spans="1:12" ht="12.75">
      <c r="A68" s="82" t="s">
        <v>128</v>
      </c>
      <c r="B68" s="97">
        <v>404</v>
      </c>
      <c r="C68" s="105">
        <f>(B68/$B$37)*100</f>
        <v>15.285660234581913</v>
      </c>
      <c r="D68" s="65"/>
      <c r="E68" s="78" t="s">
        <v>127</v>
      </c>
      <c r="F68" s="97">
        <v>18</v>
      </c>
      <c r="G68" s="105">
        <f t="shared" si="5"/>
        <v>2.4193548387096775</v>
      </c>
      <c r="H68" s="78" t="s">
        <v>127</v>
      </c>
      <c r="L68" s="15">
        <v>744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36</v>
      </c>
      <c r="G69" s="105">
        <f t="shared" si="5"/>
        <v>2.9850746268656714</v>
      </c>
      <c r="H69" s="78" t="s">
        <v>129</v>
      </c>
      <c r="L69" s="15">
        <v>1206</v>
      </c>
    </row>
    <row r="70" spans="1:12" ht="12.75">
      <c r="A70" s="82" t="s">
        <v>376</v>
      </c>
      <c r="B70" s="97">
        <v>168</v>
      </c>
      <c r="C70" s="105">
        <f>(B70/$B$37)*100</f>
        <v>6.3564131668558455</v>
      </c>
      <c r="D70" s="65"/>
      <c r="E70" s="78" t="s">
        <v>130</v>
      </c>
      <c r="F70" s="97">
        <v>36</v>
      </c>
      <c r="G70" s="105">
        <f t="shared" si="5"/>
        <v>4.4609665427509295</v>
      </c>
      <c r="H70" s="78" t="s">
        <v>130</v>
      </c>
      <c r="L70" s="15">
        <v>807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53</v>
      </c>
      <c r="G71" s="118">
        <f t="shared" si="5"/>
        <v>8.128834355828221</v>
      </c>
      <c r="H71" s="92" t="s">
        <v>131</v>
      </c>
      <c r="L71" s="15">
        <v>652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1955</v>
      </c>
      <c r="G9" s="81">
        <f>(F9/$F$9)*100</f>
        <v>100</v>
      </c>
      <c r="I9" s="53"/>
    </row>
    <row r="10" spans="1:7" ht="12.75">
      <c r="A10" s="36" t="s">
        <v>137</v>
      </c>
      <c r="B10" s="97">
        <v>1721</v>
      </c>
      <c r="C10" s="105">
        <f aca="true" t="shared" si="0" ref="C10:C18">(B10/$B$8)*100</f>
        <v>86.30892678034103</v>
      </c>
      <c r="E10" s="32" t="s">
        <v>138</v>
      </c>
      <c r="F10" s="97">
        <v>1950</v>
      </c>
      <c r="G10" s="105">
        <f>(F10/$F$9)*100</f>
        <v>99.74424552429667</v>
      </c>
    </row>
    <row r="11" spans="1:7" ht="12.75">
      <c r="A11" s="36" t="s">
        <v>139</v>
      </c>
      <c r="B11" s="97">
        <v>35</v>
      </c>
      <c r="C11" s="105">
        <f t="shared" si="0"/>
        <v>1.7552657973921766</v>
      </c>
      <c r="E11" s="32" t="s">
        <v>140</v>
      </c>
      <c r="F11" s="97">
        <v>5</v>
      </c>
      <c r="G11" s="105">
        <f>(F11/$F$9)*100</f>
        <v>0.2557544757033248</v>
      </c>
    </row>
    <row r="12" spans="1:7" ht="12.75">
      <c r="A12" s="36" t="s">
        <v>141</v>
      </c>
      <c r="B12" s="97">
        <v>34</v>
      </c>
      <c r="C12" s="105">
        <f t="shared" si="0"/>
        <v>1.7051153460381143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36</v>
      </c>
      <c r="C13" s="105">
        <f t="shared" si="0"/>
        <v>1.8054162487462388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118</v>
      </c>
      <c r="C14" s="105">
        <f t="shared" si="0"/>
        <v>5.917753259779338</v>
      </c>
      <c r="E14" s="42" t="s">
        <v>145</v>
      </c>
      <c r="F14" s="80">
        <v>1577</v>
      </c>
      <c r="G14" s="81">
        <f>(F14/$F$14)*100</f>
        <v>100</v>
      </c>
    </row>
    <row r="15" spans="1:7" ht="12.75">
      <c r="A15" s="36" t="s">
        <v>146</v>
      </c>
      <c r="B15" s="97">
        <v>50</v>
      </c>
      <c r="C15" s="105">
        <f t="shared" si="0"/>
        <v>2.507522567703109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17</v>
      </c>
      <c r="G16" s="105">
        <f>(F16/$F$14)*100</f>
        <v>1.077996195307546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5</v>
      </c>
      <c r="G17" s="105">
        <f aca="true" t="shared" si="1" ref="G17:G23">(F17/$F$14)*100</f>
        <v>0.31705770450221943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7</v>
      </c>
      <c r="G18" s="105">
        <f t="shared" si="1"/>
        <v>0.4438807863031071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167</v>
      </c>
      <c r="G19" s="105">
        <f t="shared" si="1"/>
        <v>10.589727330374128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712</v>
      </c>
      <c r="G20" s="105">
        <f t="shared" si="1"/>
        <v>45.14901712111604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0.3009027081243731</v>
      </c>
      <c r="E21" s="1" t="s">
        <v>157</v>
      </c>
      <c r="F21" s="97">
        <v>657</v>
      </c>
      <c r="G21" s="105">
        <f t="shared" si="1"/>
        <v>41.661382371591635</v>
      </c>
    </row>
    <row r="22" spans="1:7" ht="12.75">
      <c r="A22" s="36" t="s">
        <v>158</v>
      </c>
      <c r="B22" s="98">
        <v>22</v>
      </c>
      <c r="C22" s="105">
        <f t="shared" si="2"/>
        <v>1.103309929789368</v>
      </c>
      <c r="E22" s="1" t="s">
        <v>159</v>
      </c>
      <c r="F22" s="97">
        <v>12</v>
      </c>
      <c r="G22" s="105">
        <f t="shared" si="1"/>
        <v>0.7609384908053266</v>
      </c>
    </row>
    <row r="23" spans="1:7" ht="12.75">
      <c r="A23" s="36" t="s">
        <v>160</v>
      </c>
      <c r="B23" s="98">
        <v>29</v>
      </c>
      <c r="C23" s="105">
        <f t="shared" si="2"/>
        <v>1.4543630892678034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212</v>
      </c>
      <c r="C24" s="105">
        <f t="shared" si="2"/>
        <v>10.631895687061183</v>
      </c>
      <c r="E24" s="1" t="s">
        <v>163</v>
      </c>
      <c r="F24" s="97">
        <v>282500</v>
      </c>
      <c r="G24" s="112" t="s">
        <v>261</v>
      </c>
    </row>
    <row r="25" spans="1:7" ht="12.75">
      <c r="A25" s="36" t="s">
        <v>164</v>
      </c>
      <c r="B25" s="97">
        <v>184</v>
      </c>
      <c r="C25" s="105">
        <f t="shared" si="2"/>
        <v>9.227683049147442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351</v>
      </c>
      <c r="C26" s="105">
        <f t="shared" si="2"/>
        <v>17.60280842527583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751</v>
      </c>
      <c r="C27" s="105">
        <f t="shared" si="2"/>
        <v>37.6629889669007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439</v>
      </c>
      <c r="C28" s="105">
        <f t="shared" si="2"/>
        <v>22.016048144433302</v>
      </c>
      <c r="E28" s="32" t="s">
        <v>176</v>
      </c>
      <c r="F28" s="97">
        <v>1147</v>
      </c>
      <c r="G28" s="105">
        <f aca="true" t="shared" si="3" ref="G28:G35">(F28/$F$14)*100</f>
        <v>72.73303741280913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0.3510531594784353</v>
      </c>
      <c r="E31" s="32" t="s">
        <v>181</v>
      </c>
      <c r="F31" s="97">
        <v>22</v>
      </c>
      <c r="G31" s="105">
        <f t="shared" si="3"/>
        <v>1.3950538998097652</v>
      </c>
    </row>
    <row r="32" spans="1:7" ht="12.75">
      <c r="A32" s="36" t="s">
        <v>182</v>
      </c>
      <c r="B32" s="97">
        <v>11</v>
      </c>
      <c r="C32" s="105">
        <f t="shared" si="4"/>
        <v>0.551654964894684</v>
      </c>
      <c r="E32" s="32" t="s">
        <v>183</v>
      </c>
      <c r="F32" s="97">
        <v>64</v>
      </c>
      <c r="G32" s="105">
        <f t="shared" si="3"/>
        <v>4.058338617628408</v>
      </c>
    </row>
    <row r="33" spans="1:7" ht="12.75">
      <c r="A33" s="36" t="s">
        <v>184</v>
      </c>
      <c r="B33" s="97">
        <v>68</v>
      </c>
      <c r="C33" s="105">
        <f t="shared" si="4"/>
        <v>3.4102306920762286</v>
      </c>
      <c r="E33" s="32" t="s">
        <v>185</v>
      </c>
      <c r="F33" s="97">
        <v>246</v>
      </c>
      <c r="G33" s="105">
        <f t="shared" si="3"/>
        <v>15.599239061509195</v>
      </c>
    </row>
    <row r="34" spans="1:7" ht="12.75">
      <c r="A34" s="36" t="s">
        <v>186</v>
      </c>
      <c r="B34" s="97">
        <v>117</v>
      </c>
      <c r="C34" s="105">
        <f t="shared" si="4"/>
        <v>5.867602808425276</v>
      </c>
      <c r="E34" s="32" t="s">
        <v>187</v>
      </c>
      <c r="F34" s="97">
        <v>372</v>
      </c>
      <c r="G34" s="105">
        <f t="shared" si="3"/>
        <v>23.589093214965125</v>
      </c>
    </row>
    <row r="35" spans="1:7" ht="12.75">
      <c r="A35" s="36" t="s">
        <v>188</v>
      </c>
      <c r="B35" s="97">
        <v>165</v>
      </c>
      <c r="C35" s="105">
        <f t="shared" si="4"/>
        <v>8.274824473420262</v>
      </c>
      <c r="E35" s="32" t="s">
        <v>189</v>
      </c>
      <c r="F35" s="97">
        <v>443</v>
      </c>
      <c r="G35" s="105">
        <f t="shared" si="3"/>
        <v>28.09131261889664</v>
      </c>
    </row>
    <row r="36" spans="1:7" ht="12.75">
      <c r="A36" s="36" t="s">
        <v>190</v>
      </c>
      <c r="B36" s="97">
        <v>331</v>
      </c>
      <c r="C36" s="105">
        <f t="shared" si="4"/>
        <v>16.599799398194584</v>
      </c>
      <c r="E36" s="32" t="s">
        <v>191</v>
      </c>
      <c r="F36" s="97">
        <v>1662</v>
      </c>
      <c r="G36" s="112" t="s">
        <v>261</v>
      </c>
    </row>
    <row r="37" spans="1:7" ht="12.75">
      <c r="A37" s="36" t="s">
        <v>192</v>
      </c>
      <c r="B37" s="97">
        <v>380</v>
      </c>
      <c r="C37" s="105">
        <f t="shared" si="4"/>
        <v>19.05717151454363</v>
      </c>
      <c r="E37" s="32" t="s">
        <v>193</v>
      </c>
      <c r="F37" s="97">
        <v>430</v>
      </c>
      <c r="G37" s="105">
        <f>(F37/$F$14)*100</f>
        <v>27.266962587190868</v>
      </c>
    </row>
    <row r="38" spans="1:7" ht="12.75">
      <c r="A38" s="36" t="s">
        <v>194</v>
      </c>
      <c r="B38" s="97">
        <v>447</v>
      </c>
      <c r="C38" s="105">
        <f t="shared" si="4"/>
        <v>22.417251755265795</v>
      </c>
      <c r="E38" s="32" t="s">
        <v>191</v>
      </c>
      <c r="F38" s="97">
        <v>545</v>
      </c>
      <c r="G38" s="112" t="s">
        <v>261</v>
      </c>
    </row>
    <row r="39" spans="1:7" ht="12.75">
      <c r="A39" s="36" t="s">
        <v>195</v>
      </c>
      <c r="B39" s="97">
        <v>468</v>
      </c>
      <c r="C39" s="105">
        <f t="shared" si="4"/>
        <v>23.470411233701103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7.3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1955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537</v>
      </c>
      <c r="G43" s="105">
        <f aca="true" t="shared" si="5" ref="G43:G48">(F43/$F$14)*100</f>
        <v>34.05199746353836</v>
      </c>
    </row>
    <row r="44" spans="1:7" ht="12.75">
      <c r="A44" s="36" t="s">
        <v>209</v>
      </c>
      <c r="B44" s="98">
        <v>173</v>
      </c>
      <c r="C44" s="105">
        <f aca="true" t="shared" si="6" ref="C44:C49">(B44/$B$42)*100</f>
        <v>8.84910485933504</v>
      </c>
      <c r="E44" s="32" t="s">
        <v>210</v>
      </c>
      <c r="F44" s="97">
        <v>291</v>
      </c>
      <c r="G44" s="105">
        <f t="shared" si="5"/>
        <v>18.45275840202917</v>
      </c>
    </row>
    <row r="45" spans="1:7" ht="12.75">
      <c r="A45" s="36" t="s">
        <v>211</v>
      </c>
      <c r="B45" s="98">
        <v>397</v>
      </c>
      <c r="C45" s="105">
        <f t="shared" si="6"/>
        <v>20.30690537084399</v>
      </c>
      <c r="E45" s="32" t="s">
        <v>212</v>
      </c>
      <c r="F45" s="97">
        <v>216</v>
      </c>
      <c r="G45" s="105">
        <f t="shared" si="5"/>
        <v>13.696892834495877</v>
      </c>
    </row>
    <row r="46" spans="1:7" ht="12.75">
      <c r="A46" s="36" t="s">
        <v>213</v>
      </c>
      <c r="B46" s="98">
        <v>314</v>
      </c>
      <c r="C46" s="105">
        <f t="shared" si="6"/>
        <v>16.0613810741688</v>
      </c>
      <c r="E46" s="32" t="s">
        <v>214</v>
      </c>
      <c r="F46" s="97">
        <v>188</v>
      </c>
      <c r="G46" s="105">
        <f t="shared" si="5"/>
        <v>11.92136968928345</v>
      </c>
    </row>
    <row r="47" spans="1:7" ht="12.75">
      <c r="A47" s="36" t="s">
        <v>215</v>
      </c>
      <c r="B47" s="97">
        <v>419</v>
      </c>
      <c r="C47" s="105">
        <f t="shared" si="6"/>
        <v>21.43222506393862</v>
      </c>
      <c r="E47" s="32" t="s">
        <v>216</v>
      </c>
      <c r="F47" s="97">
        <v>84</v>
      </c>
      <c r="G47" s="105">
        <f t="shared" si="5"/>
        <v>5.3265694356372855</v>
      </c>
    </row>
    <row r="48" spans="1:7" ht="12.75">
      <c r="A48" s="36" t="s">
        <v>217</v>
      </c>
      <c r="B48" s="97">
        <v>273</v>
      </c>
      <c r="C48" s="105">
        <f t="shared" si="6"/>
        <v>13.964194373401535</v>
      </c>
      <c r="E48" s="32" t="s">
        <v>218</v>
      </c>
      <c r="F48" s="97">
        <v>254</v>
      </c>
      <c r="G48" s="105">
        <f t="shared" si="5"/>
        <v>16.106531388712746</v>
      </c>
    </row>
    <row r="49" spans="1:7" ht="12.75">
      <c r="A49" s="36" t="s">
        <v>219</v>
      </c>
      <c r="B49" s="97">
        <v>379</v>
      </c>
      <c r="C49" s="105">
        <f t="shared" si="6"/>
        <v>19.38618925831202</v>
      </c>
      <c r="E49" s="32" t="s">
        <v>220</v>
      </c>
      <c r="F49" s="97">
        <v>7</v>
      </c>
      <c r="G49" s="105">
        <f>(F49/$F$14)*100</f>
        <v>0.4438807863031071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162</v>
      </c>
      <c r="G51" s="81">
        <f>(F51/F$51)*100</f>
        <v>100</v>
      </c>
    </row>
    <row r="52" spans="1:7" ht="12.75">
      <c r="A52" s="4" t="s">
        <v>223</v>
      </c>
      <c r="B52" s="97">
        <v>47</v>
      </c>
      <c r="C52" s="105">
        <f>(B52/$B$42)*100</f>
        <v>2.4040920716112533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466</v>
      </c>
      <c r="C53" s="105">
        <f>(B53/$B$42)*100</f>
        <v>23.836317135549873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1060</v>
      </c>
      <c r="C54" s="105">
        <f>(B54/$B$42)*100</f>
        <v>54.21994884910486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382</v>
      </c>
      <c r="C55" s="105">
        <f>(B55/$B$42)*100</f>
        <v>19.539641943734015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17</v>
      </c>
      <c r="G56" s="105">
        <f t="shared" si="7"/>
        <v>10.493827160493826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40</v>
      </c>
      <c r="G57" s="105">
        <f t="shared" si="7"/>
        <v>24.691358024691358</v>
      </c>
    </row>
    <row r="58" spans="1:7" ht="12.75">
      <c r="A58" s="36" t="s">
        <v>234</v>
      </c>
      <c r="B58" s="97">
        <v>1660</v>
      </c>
      <c r="C58" s="105">
        <f aca="true" t="shared" si="8" ref="C58:C66">(B58/$B$42)*100</f>
        <v>84.91048593350384</v>
      </c>
      <c r="E58" s="32" t="s">
        <v>235</v>
      </c>
      <c r="F58" s="97">
        <v>41</v>
      </c>
      <c r="G58" s="105">
        <f t="shared" si="7"/>
        <v>25.308641975308642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30</v>
      </c>
      <c r="G59" s="105">
        <f t="shared" si="7"/>
        <v>18.51851851851852</v>
      </c>
    </row>
    <row r="60" spans="1:7" ht="12.75">
      <c r="A60" s="36" t="s">
        <v>238</v>
      </c>
      <c r="B60" s="97">
        <v>52</v>
      </c>
      <c r="C60" s="105">
        <f t="shared" si="8"/>
        <v>2.659846547314578</v>
      </c>
      <c r="E60" s="32" t="s">
        <v>239</v>
      </c>
      <c r="F60" s="97">
        <v>34</v>
      </c>
      <c r="G60" s="105">
        <f t="shared" si="7"/>
        <v>20.98765432098765</v>
      </c>
    </row>
    <row r="61" spans="1:7" ht="12.75">
      <c r="A61" s="36" t="s">
        <v>240</v>
      </c>
      <c r="B61" s="97">
        <v>237</v>
      </c>
      <c r="C61" s="105">
        <f t="shared" si="8"/>
        <v>12.122762148337596</v>
      </c>
      <c r="E61" s="32" t="s">
        <v>163</v>
      </c>
      <c r="F61" s="97">
        <v>1045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0.3069053708439898</v>
      </c>
      <c r="E65" s="32" t="s">
        <v>208</v>
      </c>
      <c r="F65" s="97">
        <v>13</v>
      </c>
      <c r="G65" s="105">
        <f aca="true" t="shared" si="9" ref="G65:G71">(F65/F$51)*100</f>
        <v>8.024691358024691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14</v>
      </c>
      <c r="G66" s="105">
        <f t="shared" si="9"/>
        <v>8.641975308641975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</v>
      </c>
      <c r="G67" s="105">
        <f t="shared" si="9"/>
        <v>19.753086419753085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13</v>
      </c>
      <c r="G68" s="105">
        <f t="shared" si="9"/>
        <v>8.024691358024691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</v>
      </c>
      <c r="G69" s="105">
        <f t="shared" si="9"/>
        <v>3.0864197530864197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51</v>
      </c>
      <c r="G70" s="105">
        <f t="shared" si="9"/>
        <v>31.48148148148148</v>
      </c>
    </row>
    <row r="71" spans="1:7" ht="12.75">
      <c r="A71" s="54" t="s">
        <v>252</v>
      </c>
      <c r="B71" s="103">
        <v>6</v>
      </c>
      <c r="C71" s="115">
        <f>(B71/$B$42)*100</f>
        <v>0.3069053708439898</v>
      </c>
      <c r="D71" s="41"/>
      <c r="E71" s="44" t="s">
        <v>220</v>
      </c>
      <c r="F71" s="103">
        <v>34</v>
      </c>
      <c r="G71" s="115">
        <f t="shared" si="9"/>
        <v>20.98765432098765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2002-06-12T15:06:14Z</dcterms:modified>
  <cp:category/>
  <cp:version/>
  <cp:contentType/>
  <cp:contentStatus/>
</cp:coreProperties>
</file>