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<sst xmlns="http://schemas.openxmlformats.org/spreadsheetml/2006/main" count="697" uniqueCount="438">
  <si>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</si>
  <si>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</si>
  <si>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</si>
  <si>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</si>
  <si>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</si>
  <si>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</si>
  <si>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</si>
  <si>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</si>
  <si>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</si>
  <si>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</si>
  <si>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</si>
  <si>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</si>
  <si>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</si>
  <si>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</si>
  <si>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</si>
  <si>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</si>
  <si>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</si>
  <si>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</si>
  <si>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</si>
  <si>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</si>
  <si>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</si>
  <si>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</si>
  <si>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</si>
  <si>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</si>
  <si>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</si>
  <si>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</si>
  <si>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</si>
  <si>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</si>
  <si>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</si>
  <si>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</si>
  <si>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</si>
  <si>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</si>
  <si>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</si>
  <si>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</si>
  <si>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</si>
  <si>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</si>
  <si>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</si>
  <si>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</si>
  <si>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</si>
  <si>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</si>
  <si>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</si>
  <si>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</si>
  <si>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</si>
  <si>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</si>
  <si>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</si>
  <si>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</si>
  <si>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</si>
  <si>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</si>
  <si>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</si>
  <si>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</si>
  <si>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</si>
  <si>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</si>
  <si>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</si>
  <si>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</si>
  <si>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</si>
  <si>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</si>
  <si>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</si>
  <si>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</si>
  <si>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</si>
  <si>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</si>
  <si>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</si>
  <si>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</si>
  <si>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</si>
  <si>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</si>
  <si>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</si>
  <si>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</si>
  <si>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</si>
  <si>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</si>
  <si>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</si>
  <si>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</si>
  <si>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</si>
  <si>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</si>
  <si>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</si>
  <si>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</si>
  <si>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</si>
  <si>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</si>
  <si>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</si>
  <si>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</si>
  <si>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</si>
  <si>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</si>
  <si>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</si>
  <si>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</si>
  <si>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</si>
  <si>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</si>
  <si>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</si>
  <si>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</si>
  <si>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</si>
  <si>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</si>
  <si>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</si>
  <si>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</si>
  <si>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</si>
  <si>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</si>
  <si>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</si>
  <si>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</si>
  <si>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</si>
  <si>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</si>
  <si>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</si>
  <si>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</si>
  <si>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</si>
  <si>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</si>
  <si>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</si>
  <si>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</si>
  <si>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</si>
  <si>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</si>
  <si>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</si>
  <si>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</si>
  <si>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</si>
  <si>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</si>
  <si>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</si>
  <si>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</si>
  <si>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</si>
  <si>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</si>
  <si>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</si>
  <si>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</si>
  <si>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</si>
  <si>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</si>
  <si>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</si>
  <si>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</si>
  <si>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</si>
  <si>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</si>
  <si>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</si>
  <si>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</si>
  <si>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</si>
  <si>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</si>
  <si>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</si>
  <si>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</si>
  <si>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</si>
  <si>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</si>
  <si>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</si>
  <si>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</si>
  <si>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</si>
  <si>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</si>
  <si>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</si>
  <si>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</si>
  <si>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</si>
  <si>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</si>
  <si>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</si>
  <si>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</si>
  <si>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</si>
  <si>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</si>
  <si>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</si>
  <si>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</si>
  <si>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</si>
  <si>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</si>
  <si>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</si>
  <si>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</si>
  <si>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</si>
  <si>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</si>
  <si>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</si>
  <si>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</si>
  <si>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</si>
  <si>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</si>
  <si>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</si>
  <si>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</si>
  <si>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</si>
  <si>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</si>
  <si>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</si>
  <si>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</si>
  <si>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</si>
  <si>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</si>
  <si>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</si>
  <si>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</si>
  <si>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</si>
  <si>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</si>
  <si>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</si>
  <si>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</si>
  <si>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</si>
  <si>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</si>
  <si>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</si>
  <si>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</si>
  <si>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</si>
  <si>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</si>
  <si>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</si>
  <si>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</si>
  <si>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</si>
  <si>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</si>
  <si>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</si>
  <si>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</si>
  <si>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</si>
  <si>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</si>
  <si>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</si>
  <si>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</si>
  <si>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</si>
  <si>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</si>
  <si>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</si>
  <si>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</si>
  <si>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</si>
  <si>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</si>
  <si>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</si>
  <si>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</si>
  <si>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</si>
  <si>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</si>
  <si>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</si>
  <si>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</si>
  <si>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</si>
  <si>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</si>
  <si>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</si>
  <si>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</si>
  <si>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</si>
  <si>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</si>
  <si>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</si>
  <si>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</si>
  <si>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</si>
  <si>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</si>
  <si>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</si>
  <si>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</si>
  <si>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</si>
  <si>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</si>
  <si>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</si>
  <si>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</si>
  <si>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</si>
  <si>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</si>
  <si>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</si>
  <si>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</si>
  <si>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</si>
  <si>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</si>
  <si>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</si>
  <si>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</si>
  <si>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</si>
  <si>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</si>
  <si>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</si>
  <si>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</si>
  <si>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</si>
  <si>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</si>
  <si>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</si>
  <si>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</si>
  <si>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</si>
  <si>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</si>
  <si>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</si>
  <si>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</si>
  <si>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</si>
  <si>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</si>
  <si>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</si>
  <si>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</si>
  <si>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</si>
  <si>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</si>
  <si>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</si>
  <si>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</si>
  <si>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</si>
  <si>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</si>
  <si>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</si>
  <si>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</si>
  <si>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</si>
  <si>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</si>
  <si>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</si>
  <si>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</si>
  <si>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</si>
  <si>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</si>
  <si>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</si>
  <si>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</si>
  <si>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</si>
  <si>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</si>
  <si>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</si>
  <si>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</si>
  <si>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</si>
  <si>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</si>
  <si>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</si>
  <si>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</si>
  <si>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</si>
  <si>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</si>
  <si>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</si>
  <si>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</si>
  <si>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</si>
  <si>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</si>
  <si>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</si>
  <si>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</si>
  <si>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</si>
  <si>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</si>
  <si>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</si>
  <si>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</si>
  <si>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</si>
  <si>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</si>
  <si>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</si>
  <si>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</si>
  <si>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</si>
  <si>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</si>
  <si>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</si>
  <si>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</si>
  <si>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</si>
  <si>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</si>
  <si>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</si>
  <si>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</si>
  <si>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</si>
  <si>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</si>
  <si>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</si>
  <si>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</si>
  <si>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</si>
  <si>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</si>
  <si>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</si>
  <si>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</si>
  <si>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</si>
  <si>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</si>
  <si>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</si>
  <si>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</si>
  <si>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</si>
  <si>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</si>
  <si>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</si>
  <si>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</si>
  <si>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</si>
  <si>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</si>
  <si>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</si>
  <si>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</si>
  <si>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</si>
  <si>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</si>
  <si>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</si>
  <si>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</si>
  <si>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</si>
  <si>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</si>
  <si>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</si>
  <si>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</si>
  <si>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</si>
  <si>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</si>
  <si>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</si>
  <si>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</si>
  <si>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</si>
  <si>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</si>
  <si>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</si>
  <si>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</si>
  <si>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</si>
  <si>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</si>
  <si>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</si>
  <si>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</si>
  <si>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</si>
  <si>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</si>
  <si>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</si>
  <si>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</si>
  <si>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</si>
  <si>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</si>
  <si>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</si>
  <si>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</si>
  <si>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</si>
  <si>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</si>
  <si>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</si>
  <si>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</si>
  <si>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</si>
  <si>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</si>
  <si>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</si>
  <si>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</si>
  <si>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</si>
  <si>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</si>
  <si>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</si>
  <si>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</si>
  <si>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</si>
  <si>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</si>
  <si>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</si>
  <si>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</si>
  <si>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</si>
  <si>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</si>
  <si>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</si>
  <si>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</si>
  <si>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</si>
  <si>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</si>
  <si>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</si>
  <si>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</si>
  <si>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</si>
  <si>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</si>
  <si>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</si>
  <si>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</si>
  <si>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</si>
  <si>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</si>
  <si>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</si>
  <si>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</si>
  <si>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</si>
  <si>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</si>
  <si>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</si>
  <si>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</si>
  <si>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</si>
  <si>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</si>
  <si>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</si>
  <si>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</si>
  <si>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</si>
  <si>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</si>
  <si>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</si>
  <si>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</si>
  <si>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</si>
  <si>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</si>
  <si>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</si>
  <si>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</si>
  <si>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</si>
  <si>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</si>
  <si>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</si>
  <si>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</si>
  <si>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</si>
  <si>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</si>
  <si>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</si>
  <si>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</si>
  <si>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</si>
  <si>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</si>
  <si>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</si>
  <si>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</si>
  <si>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</si>
  <si>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</si>
  <si>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</si>
  <si>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</si>
  <si>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</si>
  <si>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</si>
  <si>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Mount Arlington borough, Morris County, New Jersey</t>
  </si>
  <si>
    <t xml:space="preserve">  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</si>
  <si>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Mount Arlington borough</t>
    </r>
    <r>
      <rPr>
        <b/>
        <sz val="12"/>
        <rFont val="Arial"/>
        <family val="2"/>
      </rPr>
      <t>,  Morris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</si>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</sst>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398</v>
      </c>
    </row>
    <row r="2" ht="12.75">
      <c r="A2" s="123"/>
    </row>
    <row r="3" ht="13.5" thickBot="1">
      <c r="A3" s="122" t="s">
        <v>399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400</v>
      </c>
      <c r="B7" s="141">
        <v>4663</v>
      </c>
      <c r="C7" s="142">
        <f>(B7/$B$7)*100</f>
        <v>100</v>
      </c>
      <c r="D7" s="143"/>
      <c r="E7" s="144" t="s">
        <v>401</v>
      </c>
      <c r="F7" s="145"/>
      <c r="G7" s="146"/>
    </row>
    <row r="8" spans="1:7" ht="12.75">
      <c r="A8" s="140" t="s">
        <v>402</v>
      </c>
      <c r="B8" s="147"/>
      <c r="C8" s="142"/>
      <c r="D8" s="143"/>
      <c r="E8" s="143" t="s">
        <v>400</v>
      </c>
      <c r="F8" s="141">
        <v>4663</v>
      </c>
      <c r="G8" s="148">
        <f aca="true" t="shared" si="0" ref="G8:G15">F8*100/F$8</f>
        <v>100</v>
      </c>
    </row>
    <row r="9" spans="1:7" ht="12.75">
      <c r="A9" s="149" t="s">
        <v>403</v>
      </c>
      <c r="B9" s="150">
        <v>2216</v>
      </c>
      <c r="C9" s="151">
        <f>(B9/$B$7)*100</f>
        <v>47.52305382800772</v>
      </c>
      <c r="D9" s="152"/>
      <c r="E9" s="152" t="s">
        <v>404</v>
      </c>
      <c r="F9" s="150">
        <v>212</v>
      </c>
      <c r="G9" s="153">
        <f t="shared" si="0"/>
        <v>4.546429337336479</v>
      </c>
    </row>
    <row r="10" spans="1:7" ht="12.75">
      <c r="A10" s="149" t="s">
        <v>405</v>
      </c>
      <c r="B10" s="150">
        <v>2447</v>
      </c>
      <c r="C10" s="151">
        <f>(B10/$B$7)*100</f>
        <v>52.47694617199228</v>
      </c>
      <c r="D10" s="152"/>
      <c r="E10" s="152" t="s">
        <v>406</v>
      </c>
      <c r="F10" s="150">
        <v>16</v>
      </c>
      <c r="G10" s="153">
        <f t="shared" si="0"/>
        <v>0.34312674244048896</v>
      </c>
    </row>
    <row r="11" spans="1:7" ht="12.75">
      <c r="A11" s="149"/>
      <c r="B11" s="150" t="s">
        <v>250</v>
      </c>
      <c r="C11" s="151"/>
      <c r="D11" s="152"/>
      <c r="E11" s="152" t="s">
        <v>407</v>
      </c>
      <c r="F11" s="150">
        <v>68</v>
      </c>
      <c r="G11" s="153">
        <f t="shared" si="0"/>
        <v>1.458288655372078</v>
      </c>
    </row>
    <row r="12" spans="1:7" ht="12.75">
      <c r="A12" s="149" t="s">
        <v>408</v>
      </c>
      <c r="B12" s="150">
        <v>310</v>
      </c>
      <c r="C12" s="151">
        <f aca="true" t="shared" si="1" ref="C12:C24">B12*100/B$7</f>
        <v>6.648080634784473</v>
      </c>
      <c r="D12" s="152"/>
      <c r="E12" s="152" t="s">
        <v>409</v>
      </c>
      <c r="F12" s="150">
        <v>15</v>
      </c>
      <c r="G12" s="153">
        <f t="shared" si="0"/>
        <v>0.3216813210379584</v>
      </c>
    </row>
    <row r="13" spans="1:7" ht="12.75">
      <c r="A13" s="149" t="s">
        <v>410</v>
      </c>
      <c r="B13" s="150">
        <v>306</v>
      </c>
      <c r="C13" s="151">
        <f t="shared" si="1"/>
        <v>6.562298949174351</v>
      </c>
      <c r="D13" s="152"/>
      <c r="E13" s="152" t="s">
        <v>411</v>
      </c>
      <c r="F13" s="150">
        <v>113</v>
      </c>
      <c r="G13" s="153">
        <f t="shared" si="0"/>
        <v>2.4233326184859534</v>
      </c>
    </row>
    <row r="14" spans="1:7" ht="12.75">
      <c r="A14" s="149" t="s">
        <v>412</v>
      </c>
      <c r="B14" s="150">
        <v>274</v>
      </c>
      <c r="C14" s="151">
        <f t="shared" si="1"/>
        <v>5.876045464293373</v>
      </c>
      <c r="D14" s="152"/>
      <c r="E14" s="152" t="s">
        <v>413</v>
      </c>
      <c r="F14" s="150">
        <v>4451</v>
      </c>
      <c r="G14" s="153">
        <f t="shared" si="0"/>
        <v>95.45357066266352</v>
      </c>
    </row>
    <row r="15" spans="1:7" ht="12.75">
      <c r="A15" s="149" t="s">
        <v>414</v>
      </c>
      <c r="B15" s="150">
        <v>215</v>
      </c>
      <c r="C15" s="151">
        <f t="shared" si="1"/>
        <v>4.61076560154407</v>
      </c>
      <c r="D15" s="152"/>
      <c r="E15" s="152" t="s">
        <v>415</v>
      </c>
      <c r="F15" s="150">
        <v>4121</v>
      </c>
      <c r="G15" s="153">
        <f t="shared" si="0"/>
        <v>88.37658159982844</v>
      </c>
    </row>
    <row r="16" spans="1:7" ht="12.75">
      <c r="A16" s="149" t="s">
        <v>416</v>
      </c>
      <c r="B16" s="150">
        <v>170</v>
      </c>
      <c r="C16" s="151">
        <f t="shared" si="1"/>
        <v>3.6457216384301954</v>
      </c>
      <c r="D16" s="152"/>
      <c r="E16" s="152"/>
      <c r="F16" s="145" t="s">
        <v>250</v>
      </c>
      <c r="G16" s="146"/>
    </row>
    <row r="17" spans="1:7" ht="12.75">
      <c r="A17" s="149" t="s">
        <v>417</v>
      </c>
      <c r="B17" s="150">
        <v>764</v>
      </c>
      <c r="C17" s="151">
        <f t="shared" si="1"/>
        <v>16.38430195153335</v>
      </c>
      <c r="D17" s="152"/>
      <c r="E17" s="143" t="s">
        <v>418</v>
      </c>
      <c r="F17" s="145" t="s">
        <v>250</v>
      </c>
      <c r="G17" s="146"/>
    </row>
    <row r="18" spans="1:7" ht="12.75">
      <c r="A18" s="149" t="s">
        <v>419</v>
      </c>
      <c r="B18" s="150">
        <v>891</v>
      </c>
      <c r="C18" s="151">
        <f t="shared" si="1"/>
        <v>19.107870469654728</v>
      </c>
      <c r="D18" s="152"/>
      <c r="E18" s="143" t="s">
        <v>420</v>
      </c>
      <c r="F18" s="141">
        <v>4663</v>
      </c>
      <c r="G18" s="148">
        <v>100</v>
      </c>
    </row>
    <row r="19" spans="1:7" ht="12.75">
      <c r="A19" s="149" t="s">
        <v>421</v>
      </c>
      <c r="B19" s="150">
        <v>714</v>
      </c>
      <c r="C19" s="151">
        <f t="shared" si="1"/>
        <v>15.31203088140682</v>
      </c>
      <c r="D19" s="152"/>
      <c r="E19" s="152" t="s">
        <v>422</v>
      </c>
      <c r="F19" s="150">
        <v>4637</v>
      </c>
      <c r="G19" s="153">
        <f aca="true" t="shared" si="2" ref="G19:G30">F19*100/F$18</f>
        <v>99.4424190435342</v>
      </c>
    </row>
    <row r="20" spans="1:7" ht="12.75">
      <c r="A20" s="149" t="s">
        <v>423</v>
      </c>
      <c r="B20" s="150">
        <v>329</v>
      </c>
      <c r="C20" s="151">
        <f t="shared" si="1"/>
        <v>7.055543641432554</v>
      </c>
      <c r="D20" s="152"/>
      <c r="E20" s="152" t="s">
        <v>424</v>
      </c>
      <c r="F20" s="150">
        <v>1918</v>
      </c>
      <c r="G20" s="153">
        <f t="shared" si="2"/>
        <v>41.132318250053615</v>
      </c>
    </row>
    <row r="21" spans="1:7" ht="12.75">
      <c r="A21" s="149" t="s">
        <v>425</v>
      </c>
      <c r="B21" s="150">
        <v>194</v>
      </c>
      <c r="C21" s="151">
        <f t="shared" si="1"/>
        <v>4.160411752090929</v>
      </c>
      <c r="D21" s="152"/>
      <c r="E21" s="152" t="s">
        <v>426</v>
      </c>
      <c r="F21" s="150">
        <v>1045</v>
      </c>
      <c r="G21" s="153">
        <f t="shared" si="2"/>
        <v>22.410465365644434</v>
      </c>
    </row>
    <row r="22" spans="1:7" ht="12.75">
      <c r="A22" s="149" t="s">
        <v>427</v>
      </c>
      <c r="B22" s="150">
        <v>306</v>
      </c>
      <c r="C22" s="151">
        <f t="shared" si="1"/>
        <v>6.562298949174351</v>
      </c>
      <c r="D22" s="152"/>
      <c r="E22" s="152" t="s">
        <v>428</v>
      </c>
      <c r="F22" s="150">
        <v>1292</v>
      </c>
      <c r="G22" s="153">
        <f t="shared" si="2"/>
        <v>27.707484452069483</v>
      </c>
    </row>
    <row r="23" spans="1:7" ht="12.75">
      <c r="A23" s="149" t="s">
        <v>429</v>
      </c>
      <c r="B23" s="150">
        <v>160</v>
      </c>
      <c r="C23" s="151">
        <f t="shared" si="1"/>
        <v>3.4312674244048895</v>
      </c>
      <c r="D23" s="152"/>
      <c r="E23" s="152" t="s">
        <v>430</v>
      </c>
      <c r="F23" s="150">
        <v>967</v>
      </c>
      <c r="G23" s="153">
        <f t="shared" si="2"/>
        <v>20.737722496247052</v>
      </c>
    </row>
    <row r="24" spans="1:7" ht="12.75">
      <c r="A24" s="149" t="s">
        <v>431</v>
      </c>
      <c r="B24" s="150">
        <v>30</v>
      </c>
      <c r="C24" s="151">
        <f t="shared" si="1"/>
        <v>0.6433626420759168</v>
      </c>
      <c r="D24" s="152"/>
      <c r="E24" s="152" t="s">
        <v>432</v>
      </c>
      <c r="F24" s="150">
        <v>174</v>
      </c>
      <c r="G24" s="153">
        <f t="shared" si="2"/>
        <v>3.7315033240403173</v>
      </c>
    </row>
    <row r="25" spans="1:7" ht="12.75">
      <c r="A25" s="149"/>
      <c r="B25" s="145" t="s">
        <v>250</v>
      </c>
      <c r="C25" s="154"/>
      <c r="D25" s="152"/>
      <c r="E25" s="152" t="s">
        <v>433</v>
      </c>
      <c r="F25" s="150">
        <v>48</v>
      </c>
      <c r="G25" s="153">
        <f t="shared" si="2"/>
        <v>1.029380227321467</v>
      </c>
    </row>
    <row r="26" spans="1:7" ht="12.75">
      <c r="A26" s="149" t="s">
        <v>434</v>
      </c>
      <c r="B26" s="145">
        <v>37.9</v>
      </c>
      <c r="C26" s="155" t="s">
        <v>261</v>
      </c>
      <c r="D26" s="152"/>
      <c r="E26" s="156" t="s">
        <v>435</v>
      </c>
      <c r="F26" s="157">
        <v>208</v>
      </c>
      <c r="G26" s="153">
        <f t="shared" si="2"/>
        <v>4.460647651726356</v>
      </c>
    </row>
    <row r="27" spans="1:7" ht="12.75">
      <c r="A27" s="149"/>
      <c r="B27" s="145" t="s">
        <v>250</v>
      </c>
      <c r="C27" s="154"/>
      <c r="D27" s="152"/>
      <c r="E27" s="158" t="s">
        <v>436</v>
      </c>
      <c r="F27" s="159">
        <v>103</v>
      </c>
      <c r="G27" s="153">
        <f t="shared" si="2"/>
        <v>2.2088784044606475</v>
      </c>
    </row>
    <row r="28" spans="1:7" ht="12.75">
      <c r="A28" s="149" t="s">
        <v>262</v>
      </c>
      <c r="B28" s="150">
        <v>3634</v>
      </c>
      <c r="C28" s="151">
        <f aca="true" t="shared" si="3" ref="C28:C35">B28*100/B$7</f>
        <v>77.93266137679605</v>
      </c>
      <c r="D28" s="152"/>
      <c r="E28" s="152" t="s">
        <v>437</v>
      </c>
      <c r="F28" s="150">
        <v>26</v>
      </c>
      <c r="G28" s="153">
        <f t="shared" si="2"/>
        <v>0.5575809564657945</v>
      </c>
    </row>
    <row r="29" spans="1:7" ht="12.75">
      <c r="A29" s="149" t="s">
        <v>0</v>
      </c>
      <c r="B29" s="150">
        <v>1692</v>
      </c>
      <c r="C29" s="151">
        <f t="shared" si="3"/>
        <v>36.285653013081706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1942</v>
      </c>
      <c r="C30" s="151">
        <f t="shared" si="3"/>
        <v>41.64700836371435</v>
      </c>
      <c r="D30" s="152"/>
      <c r="E30" s="152" t="s">
        <v>3</v>
      </c>
      <c r="F30" s="150">
        <v>26</v>
      </c>
      <c r="G30" s="153">
        <f t="shared" si="2"/>
        <v>0.5575809564657945</v>
      </c>
    </row>
    <row r="31" spans="1:7" ht="12.75">
      <c r="A31" s="149" t="s">
        <v>4</v>
      </c>
      <c r="B31" s="150">
        <v>3526</v>
      </c>
      <c r="C31" s="151">
        <f t="shared" si="3"/>
        <v>75.61655586532275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604</v>
      </c>
      <c r="C32" s="151">
        <f t="shared" si="3"/>
        <v>12.953034527128459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496</v>
      </c>
      <c r="C33" s="151">
        <f t="shared" si="3"/>
        <v>10.636929015655157</v>
      </c>
      <c r="D33" s="152"/>
      <c r="E33" s="143" t="s">
        <v>8</v>
      </c>
      <c r="F33" s="141">
        <v>1918</v>
      </c>
      <c r="G33" s="148">
        <v>100</v>
      </c>
    </row>
    <row r="34" spans="1:7" ht="12.75">
      <c r="A34" s="149" t="s">
        <v>0</v>
      </c>
      <c r="B34" s="150">
        <v>210</v>
      </c>
      <c r="C34" s="151">
        <f t="shared" si="3"/>
        <v>4.503538494531417</v>
      </c>
      <c r="D34" s="152"/>
      <c r="E34" s="152" t="s">
        <v>9</v>
      </c>
      <c r="F34" s="150">
        <v>1263</v>
      </c>
      <c r="G34" s="153">
        <f aca="true" t="shared" si="4" ref="G34:G42">F34*100/F$33</f>
        <v>65.84984358706987</v>
      </c>
    </row>
    <row r="35" spans="1:7" ht="12.75">
      <c r="A35" s="149" t="s">
        <v>2</v>
      </c>
      <c r="B35" s="150">
        <v>286</v>
      </c>
      <c r="C35" s="151">
        <f t="shared" si="3"/>
        <v>6.13339052112374</v>
      </c>
      <c r="D35" s="152"/>
      <c r="E35" s="152" t="s">
        <v>10</v>
      </c>
      <c r="F35" s="150">
        <v>542</v>
      </c>
      <c r="G35" s="153">
        <f t="shared" si="4"/>
        <v>28.258602711157454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1045</v>
      </c>
      <c r="G36" s="153">
        <f t="shared" si="4"/>
        <v>54.48383733055266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448</v>
      </c>
      <c r="G37" s="153">
        <f t="shared" si="4"/>
        <v>23.357664233576642</v>
      </c>
    </row>
    <row r="38" spans="1:7" ht="12.75">
      <c r="A38" s="162" t="s">
        <v>13</v>
      </c>
      <c r="B38" s="150">
        <v>4596</v>
      </c>
      <c r="C38" s="151">
        <f aca="true" t="shared" si="5" ref="C38:C56">B38*100/B$7</f>
        <v>98.56315676603045</v>
      </c>
      <c r="D38" s="152"/>
      <c r="E38" s="152" t="s">
        <v>14</v>
      </c>
      <c r="F38" s="150">
        <v>167</v>
      </c>
      <c r="G38" s="153">
        <f t="shared" si="4"/>
        <v>8.706986444212722</v>
      </c>
    </row>
    <row r="39" spans="1:7" ht="12.75">
      <c r="A39" s="149" t="s">
        <v>15</v>
      </c>
      <c r="B39" s="150">
        <v>4263</v>
      </c>
      <c r="C39" s="151">
        <f t="shared" si="5"/>
        <v>91.42183143898778</v>
      </c>
      <c r="D39" s="152"/>
      <c r="E39" s="152" t="s">
        <v>10</v>
      </c>
      <c r="F39" s="150">
        <v>72</v>
      </c>
      <c r="G39" s="153">
        <f t="shared" si="4"/>
        <v>3.753910323253389</v>
      </c>
    </row>
    <row r="40" spans="1:7" ht="12.75">
      <c r="A40" s="149" t="s">
        <v>16</v>
      </c>
      <c r="B40" s="150">
        <v>85</v>
      </c>
      <c r="C40" s="151">
        <f t="shared" si="5"/>
        <v>1.8228608192150977</v>
      </c>
      <c r="D40" s="152"/>
      <c r="E40" s="152" t="s">
        <v>17</v>
      </c>
      <c r="F40" s="150">
        <v>655</v>
      </c>
      <c r="G40" s="153">
        <f t="shared" si="4"/>
        <v>34.15015641293014</v>
      </c>
    </row>
    <row r="41" spans="1:7" ht="12.75">
      <c r="A41" s="149" t="s">
        <v>18</v>
      </c>
      <c r="B41" s="150">
        <v>9</v>
      </c>
      <c r="C41" s="151">
        <f t="shared" si="5"/>
        <v>0.19300879262277504</v>
      </c>
      <c r="D41" s="152"/>
      <c r="E41" s="152" t="s">
        <v>19</v>
      </c>
      <c r="F41" s="150">
        <v>535</v>
      </c>
      <c r="G41" s="153">
        <f t="shared" si="4"/>
        <v>27.89363920750782</v>
      </c>
    </row>
    <row r="42" spans="1:7" ht="12.75">
      <c r="A42" s="149" t="s">
        <v>20</v>
      </c>
      <c r="B42" s="150">
        <v>178</v>
      </c>
      <c r="C42" s="151">
        <f t="shared" si="5"/>
        <v>3.8172850096504396</v>
      </c>
      <c r="D42" s="152"/>
      <c r="E42" s="152" t="s">
        <v>21</v>
      </c>
      <c r="F42" s="150">
        <v>119</v>
      </c>
      <c r="G42" s="153">
        <f t="shared" si="4"/>
        <v>6.204379562043796</v>
      </c>
    </row>
    <row r="43" spans="1:7" ht="12.75">
      <c r="A43" s="149" t="s">
        <v>22</v>
      </c>
      <c r="B43" s="150">
        <v>68</v>
      </c>
      <c r="C43" s="151">
        <f t="shared" si="5"/>
        <v>1.458288655372078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34</v>
      </c>
      <c r="C44" s="151">
        <f t="shared" si="5"/>
        <v>0.729144327686039</v>
      </c>
      <c r="D44" s="152"/>
      <c r="E44" s="152" t="s">
        <v>24</v>
      </c>
      <c r="F44" s="159">
        <v>576</v>
      </c>
      <c r="G44" s="163">
        <f>F44*100/F33</f>
        <v>30.03128258602711</v>
      </c>
    </row>
    <row r="45" spans="1:7" ht="12.75">
      <c r="A45" s="149" t="s">
        <v>25</v>
      </c>
      <c r="B45" s="150">
        <v>19</v>
      </c>
      <c r="C45" s="151">
        <f t="shared" si="5"/>
        <v>0.40746300664808066</v>
      </c>
      <c r="D45" s="152"/>
      <c r="E45" s="152" t="s">
        <v>26</v>
      </c>
      <c r="F45" s="159">
        <v>374</v>
      </c>
      <c r="G45" s="163">
        <f>F45*100/F33</f>
        <v>19.499478623566215</v>
      </c>
    </row>
    <row r="46" spans="1:7" ht="12.75">
      <c r="A46" s="149" t="s">
        <v>27</v>
      </c>
      <c r="B46" s="150">
        <v>5</v>
      </c>
      <c r="C46" s="151">
        <f t="shared" si="5"/>
        <v>0.1072271070126528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21</v>
      </c>
      <c r="C47" s="151">
        <f t="shared" si="5"/>
        <v>0.4503538494531418</v>
      </c>
      <c r="D47" s="152"/>
      <c r="E47" s="152" t="s">
        <v>29</v>
      </c>
      <c r="F47" s="164">
        <v>2.42</v>
      </c>
      <c r="G47" s="165" t="s">
        <v>261</v>
      </c>
    </row>
    <row r="48" spans="1:7" ht="12.75">
      <c r="A48" s="149" t="s">
        <v>30</v>
      </c>
      <c r="B48" s="150">
        <v>20</v>
      </c>
      <c r="C48" s="151">
        <f t="shared" si="5"/>
        <v>0.4289084280506112</v>
      </c>
      <c r="D48" s="152"/>
      <c r="E48" s="152" t="s">
        <v>31</v>
      </c>
      <c r="F48" s="145">
        <v>2.99</v>
      </c>
      <c r="G48" s="165" t="s">
        <v>261</v>
      </c>
    </row>
    <row r="49" spans="1:7" ht="14.25">
      <c r="A49" s="149" t="s">
        <v>32</v>
      </c>
      <c r="B49" s="150">
        <v>11</v>
      </c>
      <c r="C49" s="151">
        <f t="shared" si="5"/>
        <v>0.23589963542783615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2</v>
      </c>
      <c r="C50" s="151">
        <f t="shared" si="5"/>
        <v>0.04289084280506112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2039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0.02144542140253056</v>
      </c>
      <c r="D52" s="152"/>
      <c r="E52" s="152" t="s">
        <v>38</v>
      </c>
      <c r="F52" s="150">
        <v>1918</v>
      </c>
      <c r="G52" s="153">
        <f>F52*100/F$51</f>
        <v>94.06571848945562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121</v>
      </c>
      <c r="G53" s="153">
        <f>F53*100/F$51</f>
        <v>5.934281510544385</v>
      </c>
    </row>
    <row r="54" spans="1:7" ht="14.25">
      <c r="A54" s="149" t="s">
        <v>41</v>
      </c>
      <c r="B54" s="150">
        <v>1</v>
      </c>
      <c r="C54" s="151">
        <f t="shared" si="5"/>
        <v>0.02144542140253056</v>
      </c>
      <c r="D54" s="152"/>
      <c r="E54" s="152" t="s">
        <v>42</v>
      </c>
      <c r="F54" s="150">
        <v>68</v>
      </c>
      <c r="G54" s="153">
        <f>F54*100/F$51</f>
        <v>3.334968121628249</v>
      </c>
    </row>
    <row r="55" spans="1:7" ht="12.75">
      <c r="A55" s="149" t="s">
        <v>43</v>
      </c>
      <c r="B55" s="150">
        <v>59</v>
      </c>
      <c r="C55" s="151">
        <f t="shared" si="5"/>
        <v>1.265279862749303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67</v>
      </c>
      <c r="C56" s="151">
        <f t="shared" si="5"/>
        <v>1.4368432339695476</v>
      </c>
      <c r="D56" s="152"/>
      <c r="E56" s="152" t="s">
        <v>45</v>
      </c>
      <c r="F56" s="166">
        <v>0.8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4.3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4318</v>
      </c>
      <c r="C60" s="167">
        <f>B60*100/B7</f>
        <v>92.60132961612696</v>
      </c>
      <c r="D60" s="152"/>
      <c r="E60" s="143" t="s">
        <v>51</v>
      </c>
      <c r="F60" s="141">
        <v>1918</v>
      </c>
      <c r="G60" s="148">
        <v>100</v>
      </c>
    </row>
    <row r="61" spans="1:7" ht="12.75">
      <c r="A61" s="149" t="s">
        <v>52</v>
      </c>
      <c r="B61" s="159">
        <v>98</v>
      </c>
      <c r="C61" s="167">
        <f>B61*100/B7</f>
        <v>2.101651297447995</v>
      </c>
      <c r="D61" s="152"/>
      <c r="E61" s="152" t="s">
        <v>53</v>
      </c>
      <c r="F61" s="150">
        <v>1536</v>
      </c>
      <c r="G61" s="153">
        <f>F61*100/F$60</f>
        <v>80.08342022940563</v>
      </c>
    </row>
    <row r="62" spans="1:7" ht="12.75">
      <c r="A62" s="149" t="s">
        <v>54</v>
      </c>
      <c r="B62" s="159">
        <v>25</v>
      </c>
      <c r="C62" s="167">
        <f>B62*100/B7</f>
        <v>0.536135535063264</v>
      </c>
      <c r="D62" s="152"/>
      <c r="E62" s="152" t="s">
        <v>55</v>
      </c>
      <c r="F62" s="150">
        <v>382</v>
      </c>
      <c r="G62" s="153">
        <f>F62*100/F$60</f>
        <v>19.916579770594367</v>
      </c>
    </row>
    <row r="63" spans="1:7" ht="12.75">
      <c r="A63" s="149" t="s">
        <v>56</v>
      </c>
      <c r="B63" s="159">
        <v>197</v>
      </c>
      <c r="C63" s="167">
        <f>B63*100/B7</f>
        <v>4.224748016298521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4</v>
      </c>
      <c r="C64" s="167">
        <f>B64*100/B7</f>
        <v>0.08578168561012224</v>
      </c>
      <c r="D64" s="152"/>
      <c r="E64" s="152" t="s">
        <v>58</v>
      </c>
      <c r="F64" s="164">
        <v>2.52</v>
      </c>
      <c r="G64" s="165" t="s">
        <v>261</v>
      </c>
    </row>
    <row r="65" spans="1:7" ht="13.5" thickBot="1">
      <c r="A65" s="170" t="s">
        <v>59</v>
      </c>
      <c r="B65" s="171">
        <v>91</v>
      </c>
      <c r="C65" s="172">
        <f>B65*100/B7</f>
        <v>1.951533347630281</v>
      </c>
      <c r="D65" s="173"/>
      <c r="E65" s="173" t="s">
        <v>60</v>
      </c>
      <c r="F65" s="174">
        <v>2</v>
      </c>
      <c r="G65" s="175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4663</v>
      </c>
      <c r="G9" s="33">
        <f>(F9/$F$9)*100</f>
        <v>100</v>
      </c>
    </row>
    <row r="10" spans="1:8" ht="12.75">
      <c r="A10" s="29" t="s">
        <v>269</v>
      </c>
      <c r="B10" s="93">
        <v>1039</v>
      </c>
      <c r="C10" s="33">
        <f aca="true" t="shared" si="0" ref="C10:C15">(B10/$B$10)*100</f>
        <v>100</v>
      </c>
      <c r="E10" s="34" t="s">
        <v>270</v>
      </c>
      <c r="F10" s="97">
        <v>4207</v>
      </c>
      <c r="G10" s="84">
        <f aca="true" t="shared" si="1" ref="G10:G16">(F10/$F$9)*100</f>
        <v>90.22088784044607</v>
      </c>
      <c r="H10" s="15" t="s">
        <v>250</v>
      </c>
    </row>
    <row r="11" spans="1:8" ht="12.75">
      <c r="A11" s="36" t="s">
        <v>271</v>
      </c>
      <c r="B11" s="98">
        <v>123</v>
      </c>
      <c r="C11" s="35">
        <f t="shared" si="0"/>
        <v>11.838306063522618</v>
      </c>
      <c r="E11" s="34" t="s">
        <v>272</v>
      </c>
      <c r="F11" s="97">
        <v>4147</v>
      </c>
      <c r="G11" s="84">
        <f t="shared" si="1"/>
        <v>88.93416255629423</v>
      </c>
      <c r="H11" s="15" t="s">
        <v>250</v>
      </c>
    </row>
    <row r="12" spans="1:8" ht="12.75">
      <c r="A12" s="36" t="s">
        <v>273</v>
      </c>
      <c r="B12" s="98">
        <v>70</v>
      </c>
      <c r="C12" s="35">
        <f t="shared" si="0"/>
        <v>6.737247353224254</v>
      </c>
      <c r="E12" s="34" t="s">
        <v>274</v>
      </c>
      <c r="F12" s="97">
        <v>2931</v>
      </c>
      <c r="G12" s="84">
        <f t="shared" si="1"/>
        <v>62.85653013081707</v>
      </c>
      <c r="H12" s="15" t="s">
        <v>397</v>
      </c>
    </row>
    <row r="13" spans="1:7" ht="12.75">
      <c r="A13" s="36" t="s">
        <v>275</v>
      </c>
      <c r="B13" s="98">
        <v>441</v>
      </c>
      <c r="C13" s="35">
        <f t="shared" si="0"/>
        <v>42.4446583253128</v>
      </c>
      <c r="E13" s="34" t="s">
        <v>276</v>
      </c>
      <c r="F13" s="97">
        <v>1216</v>
      </c>
      <c r="G13" s="84">
        <f t="shared" si="1"/>
        <v>26.07763242547716</v>
      </c>
    </row>
    <row r="14" spans="1:7" ht="12.75">
      <c r="A14" s="36" t="s">
        <v>277</v>
      </c>
      <c r="B14" s="98">
        <v>177</v>
      </c>
      <c r="C14" s="35">
        <f t="shared" si="0"/>
        <v>17.035611164581326</v>
      </c>
      <c r="E14" s="34" t="s">
        <v>166</v>
      </c>
      <c r="F14" s="97">
        <v>60</v>
      </c>
      <c r="G14" s="84">
        <f t="shared" si="1"/>
        <v>1.2867252841518335</v>
      </c>
    </row>
    <row r="15" spans="1:7" ht="12.75">
      <c r="A15" s="36" t="s">
        <v>324</v>
      </c>
      <c r="B15" s="97">
        <v>228</v>
      </c>
      <c r="C15" s="35">
        <f t="shared" si="0"/>
        <v>21.944177093359</v>
      </c>
      <c r="E15" s="34" t="s">
        <v>278</v>
      </c>
      <c r="F15" s="97">
        <v>456</v>
      </c>
      <c r="G15" s="84">
        <f t="shared" si="1"/>
        <v>9.779112159553934</v>
      </c>
    </row>
    <row r="16" spans="1:7" ht="12.75">
      <c r="A16" s="36"/>
      <c r="B16" s="93" t="s">
        <v>250</v>
      </c>
      <c r="C16" s="10"/>
      <c r="E16" s="34" t="s">
        <v>279</v>
      </c>
      <c r="F16" s="98">
        <v>126</v>
      </c>
      <c r="G16" s="84">
        <f t="shared" si="1"/>
        <v>2.7021230967188505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285</v>
      </c>
      <c r="G17" s="84">
        <f>(F17/$F$9)*100</f>
        <v>6.1119450997212095</v>
      </c>
    </row>
    <row r="18" spans="1:7" ht="12.75">
      <c r="A18" s="29" t="s">
        <v>282</v>
      </c>
      <c r="B18" s="93">
        <v>3408</v>
      </c>
      <c r="C18" s="33">
        <f>(B18/$B$18)*100</f>
        <v>100</v>
      </c>
      <c r="E18" s="34" t="s">
        <v>283</v>
      </c>
      <c r="F18" s="97">
        <v>171</v>
      </c>
      <c r="G18" s="84">
        <f>(F18/$F$9)*100</f>
        <v>3.667167059832726</v>
      </c>
    </row>
    <row r="19" spans="1:7" ht="12.75">
      <c r="A19" s="36" t="s">
        <v>284</v>
      </c>
      <c r="B19" s="97">
        <v>82</v>
      </c>
      <c r="C19" s="84">
        <f aca="true" t="shared" si="2" ref="C19:C25">(B19/$B$18)*100</f>
        <v>2.4061032863849765</v>
      </c>
      <c r="E19" s="34"/>
      <c r="F19" s="97" t="s">
        <v>250</v>
      </c>
      <c r="G19" s="84"/>
    </row>
    <row r="20" spans="1:7" ht="12.75">
      <c r="A20" s="36" t="s">
        <v>285</v>
      </c>
      <c r="B20" s="97">
        <v>244</v>
      </c>
      <c r="C20" s="84">
        <f t="shared" si="2"/>
        <v>7.159624413145541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922</v>
      </c>
      <c r="C21" s="84">
        <f t="shared" si="2"/>
        <v>27.053990610328636</v>
      </c>
      <c r="E21" s="38" t="s">
        <v>167</v>
      </c>
      <c r="F21" s="80">
        <v>456</v>
      </c>
      <c r="G21" s="33">
        <f>(F21/$F$21)*100</f>
        <v>100</v>
      </c>
    </row>
    <row r="22" spans="1:7" ht="12.75">
      <c r="A22" s="36" t="s">
        <v>302</v>
      </c>
      <c r="B22" s="97">
        <v>707</v>
      </c>
      <c r="C22" s="84">
        <f t="shared" si="2"/>
        <v>20.745305164319248</v>
      </c>
      <c r="E22" s="34" t="s">
        <v>303</v>
      </c>
      <c r="F22" s="97">
        <v>228</v>
      </c>
      <c r="G22" s="84">
        <f aca="true" t="shared" si="3" ref="G22:G27">(F22/$F$21)*100</f>
        <v>50</v>
      </c>
    </row>
    <row r="23" spans="1:7" ht="12.75">
      <c r="A23" s="36" t="s">
        <v>304</v>
      </c>
      <c r="B23" s="97">
        <v>230</v>
      </c>
      <c r="C23" s="84">
        <f t="shared" si="2"/>
        <v>6.748826291079812</v>
      </c>
      <c r="E23" s="34" t="s">
        <v>305</v>
      </c>
      <c r="F23" s="97">
        <v>118</v>
      </c>
      <c r="G23" s="84">
        <f t="shared" si="3"/>
        <v>25.877192982456144</v>
      </c>
    </row>
    <row r="24" spans="1:7" ht="12.75">
      <c r="A24" s="36" t="s">
        <v>306</v>
      </c>
      <c r="B24" s="97">
        <v>842</v>
      </c>
      <c r="C24" s="84">
        <f t="shared" si="2"/>
        <v>24.706572769953052</v>
      </c>
      <c r="E24" s="34" t="s">
        <v>307</v>
      </c>
      <c r="F24" s="97">
        <v>9</v>
      </c>
      <c r="G24" s="84">
        <f t="shared" si="3"/>
        <v>1.9736842105263157</v>
      </c>
    </row>
    <row r="25" spans="1:7" ht="12.75">
      <c r="A25" s="36" t="s">
        <v>308</v>
      </c>
      <c r="B25" s="97">
        <v>381</v>
      </c>
      <c r="C25" s="84">
        <f t="shared" si="2"/>
        <v>11.179577464788732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94</v>
      </c>
      <c r="G26" s="84">
        <f t="shared" si="3"/>
        <v>20.614035087719298</v>
      </c>
    </row>
    <row r="27" spans="1:7" ht="12.75">
      <c r="A27" s="36" t="s">
        <v>311</v>
      </c>
      <c r="B27" s="108">
        <v>90.4</v>
      </c>
      <c r="C27" s="37" t="s">
        <v>261</v>
      </c>
      <c r="E27" s="34" t="s">
        <v>312</v>
      </c>
      <c r="F27" s="97">
        <v>7</v>
      </c>
      <c r="G27" s="84">
        <f t="shared" si="3"/>
        <v>1.5350877192982455</v>
      </c>
    </row>
    <row r="28" spans="1:7" ht="12.75">
      <c r="A28" s="36" t="s">
        <v>313</v>
      </c>
      <c r="B28" s="108">
        <v>35.9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4339</v>
      </c>
      <c r="G30" s="33">
        <f>(F30/$F$30)*100</f>
        <v>100</v>
      </c>
      <c r="J30" s="39"/>
    </row>
    <row r="31" spans="1:10" ht="12.75">
      <c r="A31" s="95" t="s">
        <v>296</v>
      </c>
      <c r="B31" s="93">
        <v>3784</v>
      </c>
      <c r="C31" s="33">
        <f>(B31/$B$31)*100</f>
        <v>100</v>
      </c>
      <c r="E31" s="34" t="s">
        <v>317</v>
      </c>
      <c r="F31" s="97">
        <v>3768</v>
      </c>
      <c r="G31" s="101">
        <f>(F31/$F$30)*100</f>
        <v>86.84028578013367</v>
      </c>
      <c r="J31" s="39"/>
    </row>
    <row r="32" spans="1:10" ht="12.75">
      <c r="A32" s="36" t="s">
        <v>318</v>
      </c>
      <c r="B32" s="97">
        <v>876</v>
      </c>
      <c r="C32" s="10">
        <f>(B32/$B$31)*100</f>
        <v>23.150105708245245</v>
      </c>
      <c r="E32" s="34" t="s">
        <v>319</v>
      </c>
      <c r="F32" s="97">
        <v>571</v>
      </c>
      <c r="G32" s="101">
        <f aca="true" t="shared" si="4" ref="G32:G39">(F32/$F$30)*100</f>
        <v>13.159714219866329</v>
      </c>
      <c r="J32" s="39"/>
    </row>
    <row r="33" spans="1:10" ht="12.75">
      <c r="A33" s="36" t="s">
        <v>320</v>
      </c>
      <c r="B33" s="97">
        <v>2201</v>
      </c>
      <c r="C33" s="10">
        <f aca="true" t="shared" si="5" ref="C33:C38">(B33/$B$31)*100</f>
        <v>58.16596194503171</v>
      </c>
      <c r="E33" s="34" t="s">
        <v>321</v>
      </c>
      <c r="F33" s="97">
        <v>170</v>
      </c>
      <c r="G33" s="101">
        <f t="shared" si="4"/>
        <v>3.9179534454943536</v>
      </c>
      <c r="J33" s="39"/>
    </row>
    <row r="34" spans="1:7" ht="12.75">
      <c r="A34" s="36" t="s">
        <v>322</v>
      </c>
      <c r="B34" s="97">
        <v>69</v>
      </c>
      <c r="C34" s="10">
        <f t="shared" si="5"/>
        <v>1.8234672304439745</v>
      </c>
      <c r="E34" s="34" t="s">
        <v>323</v>
      </c>
      <c r="F34" s="97">
        <v>147</v>
      </c>
      <c r="G34" s="101">
        <f t="shared" si="4"/>
        <v>3.3878773911039413</v>
      </c>
    </row>
    <row r="35" spans="1:7" ht="12.75">
      <c r="A35" s="36" t="s">
        <v>325</v>
      </c>
      <c r="B35" s="97">
        <v>282</v>
      </c>
      <c r="C35" s="10">
        <f t="shared" si="5"/>
        <v>7.452431289640591</v>
      </c>
      <c r="E35" s="34" t="s">
        <v>321</v>
      </c>
      <c r="F35" s="97">
        <v>40</v>
      </c>
      <c r="G35" s="101">
        <f t="shared" si="4"/>
        <v>0.9218713989398479</v>
      </c>
    </row>
    <row r="36" spans="1:7" ht="12.75">
      <c r="A36" s="36" t="s">
        <v>297</v>
      </c>
      <c r="B36" s="97">
        <v>199</v>
      </c>
      <c r="C36" s="10">
        <f t="shared" si="5"/>
        <v>5.2589852008456655</v>
      </c>
      <c r="E36" s="34" t="s">
        <v>327</v>
      </c>
      <c r="F36" s="97">
        <v>291</v>
      </c>
      <c r="G36" s="101">
        <f t="shared" si="4"/>
        <v>6.706614427287394</v>
      </c>
    </row>
    <row r="37" spans="1:7" ht="12.75">
      <c r="A37" s="36" t="s">
        <v>326</v>
      </c>
      <c r="B37" s="97">
        <v>356</v>
      </c>
      <c r="C37" s="10">
        <f t="shared" si="5"/>
        <v>9.408033826638478</v>
      </c>
      <c r="E37" s="34" t="s">
        <v>321</v>
      </c>
      <c r="F37" s="97">
        <v>70</v>
      </c>
      <c r="G37" s="101">
        <f t="shared" si="4"/>
        <v>1.613274948144734</v>
      </c>
    </row>
    <row r="38" spans="1:7" ht="12.75">
      <c r="A38" s="36" t="s">
        <v>297</v>
      </c>
      <c r="B38" s="97">
        <v>281</v>
      </c>
      <c r="C38" s="10">
        <f t="shared" si="5"/>
        <v>7.426004228329809</v>
      </c>
      <c r="E38" s="34" t="s">
        <v>259</v>
      </c>
      <c r="F38" s="97">
        <v>78</v>
      </c>
      <c r="G38" s="101">
        <f t="shared" si="4"/>
        <v>1.7976492279327034</v>
      </c>
    </row>
    <row r="39" spans="1:7" ht="12.75">
      <c r="A39" s="36"/>
      <c r="B39" s="97" t="s">
        <v>250</v>
      </c>
      <c r="C39" s="10"/>
      <c r="E39" s="34" t="s">
        <v>321</v>
      </c>
      <c r="F39" s="97">
        <v>48</v>
      </c>
      <c r="G39" s="101">
        <f t="shared" si="4"/>
        <v>1.1062456787278174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60</v>
      </c>
      <c r="C42" s="33">
        <f>(B42/$B$42)*100</f>
        <v>100</v>
      </c>
      <c r="E42" s="31" t="s">
        <v>268</v>
      </c>
      <c r="F42" s="80">
        <v>4663</v>
      </c>
      <c r="G42" s="99">
        <f>(F42/$F$42)*100</f>
        <v>100</v>
      </c>
      <c r="I42" s="39"/>
    </row>
    <row r="43" spans="1:7" ht="12.75">
      <c r="A43" s="36" t="s">
        <v>301</v>
      </c>
      <c r="B43" s="98">
        <v>5</v>
      </c>
      <c r="C43" s="102">
        <f>(B43/$B$42)*100</f>
        <v>8.333333333333332</v>
      </c>
      <c r="E43" s="60" t="s">
        <v>168</v>
      </c>
      <c r="F43" s="106">
        <v>6033</v>
      </c>
      <c r="G43" s="107">
        <f aca="true" t="shared" si="6" ref="G43:G71">(F43/$F$42)*100</f>
        <v>129.38022732146686</v>
      </c>
    </row>
    <row r="44" spans="1:7" ht="12.75">
      <c r="A44" s="36"/>
      <c r="B44" s="93" t="s">
        <v>250</v>
      </c>
      <c r="C44" s="10"/>
      <c r="E44" s="1" t="s">
        <v>329</v>
      </c>
      <c r="F44" s="97">
        <v>63</v>
      </c>
      <c r="G44" s="101">
        <f t="shared" si="6"/>
        <v>1.3510615483594253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32</v>
      </c>
      <c r="G45" s="101">
        <f t="shared" si="6"/>
        <v>0.6862534848809779</v>
      </c>
    </row>
    <row r="46" spans="1:7" ht="12.75">
      <c r="A46" s="29" t="s">
        <v>331</v>
      </c>
      <c r="B46" s="93">
        <v>3634</v>
      </c>
      <c r="C46" s="33">
        <f>(B46/$B$46)*100</f>
        <v>100</v>
      </c>
      <c r="E46" s="1" t="s">
        <v>332</v>
      </c>
      <c r="F46" s="97">
        <v>27</v>
      </c>
      <c r="G46" s="101">
        <f t="shared" si="6"/>
        <v>0.5790263778683251</v>
      </c>
    </row>
    <row r="47" spans="1:7" ht="12.75">
      <c r="A47" s="36" t="s">
        <v>333</v>
      </c>
      <c r="B47" s="97">
        <v>393</v>
      </c>
      <c r="C47" s="10">
        <f>(B47/$B$46)*100</f>
        <v>10.81452944413869</v>
      </c>
      <c r="E47" s="1" t="s">
        <v>334</v>
      </c>
      <c r="F47" s="97">
        <v>109</v>
      </c>
      <c r="G47" s="101">
        <f t="shared" si="6"/>
        <v>2.337550932875831</v>
      </c>
    </row>
    <row r="48" spans="1:7" ht="12.75">
      <c r="A48" s="36"/>
      <c r="B48" s="93" t="s">
        <v>250</v>
      </c>
      <c r="C48" s="10"/>
      <c r="E48" s="1" t="s">
        <v>335</v>
      </c>
      <c r="F48" s="97">
        <v>420</v>
      </c>
      <c r="G48" s="101">
        <f t="shared" si="6"/>
        <v>9.007076989062837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132</v>
      </c>
      <c r="G49" s="101">
        <f t="shared" si="6"/>
        <v>2.830795625134034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25</v>
      </c>
      <c r="G50" s="101">
        <f t="shared" si="6"/>
        <v>0.5361355350632641</v>
      </c>
    </row>
    <row r="51" spans="1:7" ht="12.75">
      <c r="A51" s="5" t="s">
        <v>338</v>
      </c>
      <c r="B51" s="93">
        <v>800</v>
      </c>
      <c r="C51" s="33">
        <f>(B51/$B$51)*100</f>
        <v>100</v>
      </c>
      <c r="E51" s="1" t="s">
        <v>339</v>
      </c>
      <c r="F51" s="97">
        <v>1112</v>
      </c>
      <c r="G51" s="101">
        <f t="shared" si="6"/>
        <v>23.84730859961398</v>
      </c>
    </row>
    <row r="52" spans="1:7" ht="12.75">
      <c r="A52" s="4" t="s">
        <v>340</v>
      </c>
      <c r="B52" s="98">
        <v>79</v>
      </c>
      <c r="C52" s="10">
        <f>(B52/$B$51)*100</f>
        <v>9.875</v>
      </c>
      <c r="E52" s="1" t="s">
        <v>341</v>
      </c>
      <c r="F52" s="97">
        <v>53</v>
      </c>
      <c r="G52" s="101">
        <f t="shared" si="6"/>
        <v>1.1366073343341196</v>
      </c>
    </row>
    <row r="53" spans="1:7" ht="12.75">
      <c r="A53" s="4"/>
      <c r="B53" s="93" t="s">
        <v>250</v>
      </c>
      <c r="C53" s="10"/>
      <c r="E53" s="1" t="s">
        <v>342</v>
      </c>
      <c r="F53" s="97">
        <v>119</v>
      </c>
      <c r="G53" s="101">
        <f t="shared" si="6"/>
        <v>2.5520051469011364</v>
      </c>
    </row>
    <row r="54" spans="1:7" ht="14.25">
      <c r="A54" s="5" t="s">
        <v>343</v>
      </c>
      <c r="B54" s="93">
        <v>3038</v>
      </c>
      <c r="C54" s="33">
        <f>(B54/$B$54)*100</f>
        <v>100</v>
      </c>
      <c r="E54" s="1" t="s">
        <v>201</v>
      </c>
      <c r="F54" s="97">
        <v>1152</v>
      </c>
      <c r="G54" s="101">
        <f t="shared" si="6"/>
        <v>24.705125455715205</v>
      </c>
    </row>
    <row r="55" spans="1:7" ht="12.75">
      <c r="A55" s="4" t="s">
        <v>340</v>
      </c>
      <c r="B55" s="98">
        <v>477</v>
      </c>
      <c r="C55" s="10">
        <f>(B55/$B$54)*100</f>
        <v>15.701119157340354</v>
      </c>
      <c r="E55" s="1" t="s">
        <v>344</v>
      </c>
      <c r="F55" s="97">
        <v>1129</v>
      </c>
      <c r="G55" s="101">
        <f t="shared" si="6"/>
        <v>24.211880763457003</v>
      </c>
    </row>
    <row r="56" spans="1:7" ht="12.75">
      <c r="A56" s="4" t="s">
        <v>345</v>
      </c>
      <c r="B56" s="119">
        <v>64.4</v>
      </c>
      <c r="C56" s="37" t="s">
        <v>261</v>
      </c>
      <c r="E56" s="1" t="s">
        <v>346</v>
      </c>
      <c r="F56" s="97">
        <v>31</v>
      </c>
      <c r="G56" s="101">
        <f t="shared" si="6"/>
        <v>0.6648080634784473</v>
      </c>
    </row>
    <row r="57" spans="1:7" ht="12.75">
      <c r="A57" s="4" t="s">
        <v>347</v>
      </c>
      <c r="B57" s="98">
        <v>2561</v>
      </c>
      <c r="C57" s="10">
        <f>(B57/$B$54)*100</f>
        <v>84.29888084265964</v>
      </c>
      <c r="E57" s="1" t="s">
        <v>348</v>
      </c>
      <c r="F57" s="97">
        <v>42</v>
      </c>
      <c r="G57" s="101">
        <f t="shared" si="6"/>
        <v>0.9007076989062834</v>
      </c>
    </row>
    <row r="58" spans="1:7" ht="12.75">
      <c r="A58" s="4" t="s">
        <v>345</v>
      </c>
      <c r="B58" s="119">
        <v>82.9</v>
      </c>
      <c r="C58" s="37" t="s">
        <v>261</v>
      </c>
      <c r="E58" s="1" t="s">
        <v>349</v>
      </c>
      <c r="F58" s="97">
        <v>319</v>
      </c>
      <c r="G58" s="101">
        <f t="shared" si="6"/>
        <v>6.8410894274072485</v>
      </c>
    </row>
    <row r="59" spans="1:7" ht="12.75">
      <c r="A59" s="4"/>
      <c r="B59" s="93" t="s">
        <v>250</v>
      </c>
      <c r="C59" s="10"/>
      <c r="E59" s="1" t="s">
        <v>350</v>
      </c>
      <c r="F59" s="97">
        <v>6</v>
      </c>
      <c r="G59" s="101">
        <f t="shared" si="6"/>
        <v>0.12867252841518337</v>
      </c>
    </row>
    <row r="60" spans="1:7" ht="12.75">
      <c r="A60" s="5" t="s">
        <v>351</v>
      </c>
      <c r="B60" s="93">
        <v>495</v>
      </c>
      <c r="C60" s="33">
        <f>(B60/$B$60)*100</f>
        <v>100</v>
      </c>
      <c r="E60" s="1" t="s">
        <v>352</v>
      </c>
      <c r="F60" s="97">
        <v>122</v>
      </c>
      <c r="G60" s="101">
        <f t="shared" si="6"/>
        <v>2.616341411108728</v>
      </c>
    </row>
    <row r="61" spans="1:7" ht="12.75">
      <c r="A61" s="4" t="s">
        <v>340</v>
      </c>
      <c r="B61" s="97">
        <v>173</v>
      </c>
      <c r="C61" s="10">
        <f>(B61/$B$60)*100</f>
        <v>34.94949494949495</v>
      </c>
      <c r="E61" s="1" t="s">
        <v>353</v>
      </c>
      <c r="F61" s="97">
        <v>50</v>
      </c>
      <c r="G61" s="101">
        <f t="shared" si="6"/>
        <v>1.0722710701265281</v>
      </c>
    </row>
    <row r="62" spans="1:7" ht="12.75">
      <c r="A62" s="4"/>
      <c r="B62" s="93" t="s">
        <v>250</v>
      </c>
      <c r="C62" s="10"/>
      <c r="E62" s="1" t="s">
        <v>354</v>
      </c>
      <c r="F62" s="97">
        <v>57</v>
      </c>
      <c r="G62" s="101">
        <f t="shared" si="6"/>
        <v>1.2223890199442418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45</v>
      </c>
      <c r="G63" s="101">
        <f t="shared" si="6"/>
        <v>0.9650439631138753</v>
      </c>
    </row>
    <row r="64" spans="1:7" ht="12.75">
      <c r="A64" s="29" t="s">
        <v>357</v>
      </c>
      <c r="B64" s="93">
        <v>4339</v>
      </c>
      <c r="C64" s="33">
        <f>(B64/$B$64)*100</f>
        <v>100</v>
      </c>
      <c r="E64" s="1" t="s">
        <v>358</v>
      </c>
      <c r="F64" s="97">
        <v>9</v>
      </c>
      <c r="G64" s="101">
        <f t="shared" si="6"/>
        <v>0.19300879262277504</v>
      </c>
    </row>
    <row r="65" spans="1:7" ht="12.75">
      <c r="A65" s="4" t="s">
        <v>256</v>
      </c>
      <c r="B65" s="97">
        <v>2422</v>
      </c>
      <c r="C65" s="10">
        <f>(B65/$B$64)*100</f>
        <v>55.81931320580779</v>
      </c>
      <c r="E65" s="1" t="s">
        <v>359</v>
      </c>
      <c r="F65" s="97">
        <v>47</v>
      </c>
      <c r="G65" s="101">
        <f t="shared" si="6"/>
        <v>1.0079348059189364</v>
      </c>
    </row>
    <row r="66" spans="1:7" ht="12.75">
      <c r="A66" s="4" t="s">
        <v>257</v>
      </c>
      <c r="B66" s="97">
        <v>1879</v>
      </c>
      <c r="C66" s="10">
        <f aca="true" t="shared" si="7" ref="C66:C71">(B66/$B$64)*100</f>
        <v>43.30490896519936</v>
      </c>
      <c r="E66" s="1" t="s">
        <v>360</v>
      </c>
      <c r="F66" s="97">
        <v>6</v>
      </c>
      <c r="G66" s="101">
        <f t="shared" si="6"/>
        <v>0.12867252841518337</v>
      </c>
    </row>
    <row r="67" spans="1:7" ht="12.75">
      <c r="A67" s="4" t="s">
        <v>361</v>
      </c>
      <c r="B67" s="97">
        <v>876</v>
      </c>
      <c r="C67" s="10">
        <f t="shared" si="7"/>
        <v>20.188983636782666</v>
      </c>
      <c r="E67" s="1" t="s">
        <v>362</v>
      </c>
      <c r="F67" s="97">
        <v>15</v>
      </c>
      <c r="G67" s="101">
        <f t="shared" si="6"/>
        <v>0.3216813210379584</v>
      </c>
    </row>
    <row r="68" spans="1:7" ht="12.75">
      <c r="A68" s="4" t="s">
        <v>363</v>
      </c>
      <c r="B68" s="97">
        <v>1003</v>
      </c>
      <c r="C68" s="10">
        <f t="shared" si="7"/>
        <v>23.115925328416687</v>
      </c>
      <c r="E68" s="1" t="s">
        <v>364</v>
      </c>
      <c r="F68" s="97">
        <v>156</v>
      </c>
      <c r="G68" s="101">
        <f t="shared" si="6"/>
        <v>3.345485738794767</v>
      </c>
    </row>
    <row r="69" spans="1:7" ht="12.75">
      <c r="A69" s="4" t="s">
        <v>365</v>
      </c>
      <c r="B69" s="97">
        <v>634</v>
      </c>
      <c r="C69" s="10">
        <f t="shared" si="7"/>
        <v>14.611661673196588</v>
      </c>
      <c r="E69" s="1" t="s">
        <v>366</v>
      </c>
      <c r="F69" s="97">
        <v>15</v>
      </c>
      <c r="G69" s="101">
        <f t="shared" si="6"/>
        <v>0.3216813210379584</v>
      </c>
    </row>
    <row r="70" spans="1:7" ht="12.75">
      <c r="A70" s="4" t="s">
        <v>367</v>
      </c>
      <c r="B70" s="97">
        <v>369</v>
      </c>
      <c r="C70" s="10">
        <f t="shared" si="7"/>
        <v>8.504263655220097</v>
      </c>
      <c r="E70" s="1" t="s">
        <v>368</v>
      </c>
      <c r="F70" s="97">
        <v>71</v>
      </c>
      <c r="G70" s="101">
        <f t="shared" si="6"/>
        <v>1.5226249195796697</v>
      </c>
    </row>
    <row r="71" spans="1:7" ht="12.75">
      <c r="A71" s="7" t="s">
        <v>258</v>
      </c>
      <c r="B71" s="103">
        <v>38</v>
      </c>
      <c r="C71" s="40">
        <f t="shared" si="7"/>
        <v>0.8757778289928554</v>
      </c>
      <c r="D71" s="41"/>
      <c r="E71" s="9" t="s">
        <v>369</v>
      </c>
      <c r="F71" s="103">
        <v>669</v>
      </c>
      <c r="G71" s="104">
        <f t="shared" si="6"/>
        <v>14.346986918292945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3732</v>
      </c>
      <c r="C9" s="81">
        <f>(B9/$B$9)*100</f>
        <v>100</v>
      </c>
      <c r="D9" s="65"/>
      <c r="E9" s="79" t="s">
        <v>381</v>
      </c>
      <c r="F9" s="80">
        <v>1915</v>
      </c>
      <c r="G9" s="81">
        <f>(F9/$F$9)*100</f>
        <v>100</v>
      </c>
    </row>
    <row r="10" spans="1:7" ht="12.75">
      <c r="A10" s="82" t="s">
        <v>382</v>
      </c>
      <c r="B10" s="97">
        <v>2744</v>
      </c>
      <c r="C10" s="105">
        <f>(B10/$B$9)*100</f>
        <v>73.52625937834941</v>
      </c>
      <c r="D10" s="65"/>
      <c r="E10" s="78" t="s">
        <v>383</v>
      </c>
      <c r="F10" s="97">
        <v>35</v>
      </c>
      <c r="G10" s="105">
        <f aca="true" t="shared" si="0" ref="G10:G19">(F10/$F$9)*100</f>
        <v>1.8276762402088773</v>
      </c>
    </row>
    <row r="11" spans="1:7" ht="12.75">
      <c r="A11" s="82" t="s">
        <v>384</v>
      </c>
      <c r="B11" s="97">
        <v>2738</v>
      </c>
      <c r="C11" s="105">
        <f aca="true" t="shared" si="1" ref="C11:C16">(B11/$B$9)*100</f>
        <v>73.36548767416934</v>
      </c>
      <c r="D11" s="65"/>
      <c r="E11" s="78" t="s">
        <v>385</v>
      </c>
      <c r="F11" s="97">
        <v>61</v>
      </c>
      <c r="G11" s="105">
        <f t="shared" si="0"/>
        <v>3.185378590078329</v>
      </c>
    </row>
    <row r="12" spans="1:7" ht="12.75">
      <c r="A12" s="82" t="s">
        <v>386</v>
      </c>
      <c r="B12" s="97">
        <v>2657</v>
      </c>
      <c r="C12" s="105">
        <f>(B12/$B$9)*100</f>
        <v>71.19506966773848</v>
      </c>
      <c r="D12" s="65"/>
      <c r="E12" s="78" t="s">
        <v>387</v>
      </c>
      <c r="F12" s="97">
        <v>138</v>
      </c>
      <c r="G12" s="105">
        <f t="shared" si="0"/>
        <v>7.206266318537859</v>
      </c>
    </row>
    <row r="13" spans="1:7" ht="12.75">
      <c r="A13" s="82" t="s">
        <v>388</v>
      </c>
      <c r="B13" s="97">
        <v>81</v>
      </c>
      <c r="C13" s="105">
        <f>(B13/$B$9)*100</f>
        <v>2.1704180064308685</v>
      </c>
      <c r="D13" s="65"/>
      <c r="E13" s="78" t="s">
        <v>389</v>
      </c>
      <c r="F13" s="97">
        <v>140</v>
      </c>
      <c r="G13" s="105">
        <f t="shared" si="0"/>
        <v>7.310704960835509</v>
      </c>
    </row>
    <row r="14" spans="1:7" ht="12.75">
      <c r="A14" s="82" t="s">
        <v>390</v>
      </c>
      <c r="B14" s="109">
        <v>3</v>
      </c>
      <c r="C14" s="112" t="s">
        <v>261</v>
      </c>
      <c r="D14" s="65"/>
      <c r="E14" s="78" t="s">
        <v>391</v>
      </c>
      <c r="F14" s="97">
        <v>267</v>
      </c>
      <c r="G14" s="105">
        <f t="shared" si="0"/>
        <v>13.942558746736292</v>
      </c>
    </row>
    <row r="15" spans="1:7" ht="12.75">
      <c r="A15" s="82" t="s">
        <v>392</v>
      </c>
      <c r="B15" s="109">
        <v>6</v>
      </c>
      <c r="C15" s="105">
        <f t="shared" si="1"/>
        <v>0.1607717041800643</v>
      </c>
      <c r="D15" s="65"/>
      <c r="E15" s="78" t="s">
        <v>393</v>
      </c>
      <c r="F15" s="97">
        <v>417</v>
      </c>
      <c r="G15" s="105">
        <f t="shared" si="0"/>
        <v>21.77545691906005</v>
      </c>
    </row>
    <row r="16" spans="1:7" ht="12.75">
      <c r="A16" s="82" t="s">
        <v>67</v>
      </c>
      <c r="B16" s="97">
        <v>988</v>
      </c>
      <c r="C16" s="105">
        <f t="shared" si="1"/>
        <v>26.473740621650588</v>
      </c>
      <c r="D16" s="65"/>
      <c r="E16" s="78" t="s">
        <v>68</v>
      </c>
      <c r="F16" s="97">
        <v>432</v>
      </c>
      <c r="G16" s="105">
        <f t="shared" si="0"/>
        <v>22.558746736292427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307</v>
      </c>
      <c r="G17" s="105">
        <f t="shared" si="0"/>
        <v>16.031331592689295</v>
      </c>
    </row>
    <row r="18" spans="1:7" ht="12.75">
      <c r="A18" s="77" t="s">
        <v>70</v>
      </c>
      <c r="B18" s="80">
        <v>2004</v>
      </c>
      <c r="C18" s="81">
        <f>(B18/$B$18)*100</f>
        <v>100</v>
      </c>
      <c r="D18" s="65"/>
      <c r="E18" s="78" t="s">
        <v>170</v>
      </c>
      <c r="F18" s="97">
        <v>50</v>
      </c>
      <c r="G18" s="105">
        <f t="shared" si="0"/>
        <v>2.610966057441253</v>
      </c>
    </row>
    <row r="19" spans="1:9" ht="12.75">
      <c r="A19" s="82" t="s">
        <v>382</v>
      </c>
      <c r="B19" s="97">
        <v>1313</v>
      </c>
      <c r="C19" s="105">
        <f>(B19/$B$18)*100</f>
        <v>65.51896207584831</v>
      </c>
      <c r="D19" s="65"/>
      <c r="E19" s="78" t="s">
        <v>169</v>
      </c>
      <c r="F19" s="98">
        <v>68</v>
      </c>
      <c r="G19" s="105">
        <f t="shared" si="0"/>
        <v>3.5509138381201044</v>
      </c>
      <c r="I19" s="117"/>
    </row>
    <row r="20" spans="1:7" ht="12.75">
      <c r="A20" s="82" t="s">
        <v>384</v>
      </c>
      <c r="B20" s="97">
        <v>1313</v>
      </c>
      <c r="C20" s="105">
        <f>(B20/$B$18)*100</f>
        <v>65.51896207584831</v>
      </c>
      <c r="D20" s="65"/>
      <c r="E20" s="78" t="s">
        <v>71</v>
      </c>
      <c r="F20" s="97">
        <v>67213</v>
      </c>
      <c r="G20" s="112" t="s">
        <v>261</v>
      </c>
    </row>
    <row r="21" spans="1:7" ht="12.75">
      <c r="A21" s="82" t="s">
        <v>386</v>
      </c>
      <c r="B21" s="97">
        <v>1264</v>
      </c>
      <c r="C21" s="105">
        <f>(B21/$B$18)*100</f>
        <v>63.07385229540918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1739</v>
      </c>
      <c r="G22" s="105">
        <f>(F22/$F$9)*100</f>
        <v>90.80939947780678</v>
      </c>
    </row>
    <row r="23" spans="1:7" ht="12.75">
      <c r="A23" s="77" t="s">
        <v>73</v>
      </c>
      <c r="B23" s="80">
        <v>380</v>
      </c>
      <c r="C23" s="81">
        <f>(B23/$B$23)*100</f>
        <v>100</v>
      </c>
      <c r="D23" s="65"/>
      <c r="E23" s="78" t="s">
        <v>74</v>
      </c>
      <c r="F23" s="97">
        <v>76541</v>
      </c>
      <c r="G23" s="112" t="s">
        <v>261</v>
      </c>
    </row>
    <row r="24" spans="1:7" ht="12.75">
      <c r="A24" s="82" t="s">
        <v>75</v>
      </c>
      <c r="B24" s="97">
        <v>178</v>
      </c>
      <c r="C24" s="105">
        <f>(B24/$B$23)*100</f>
        <v>46.8421052631579</v>
      </c>
      <c r="D24" s="65"/>
      <c r="E24" s="78" t="s">
        <v>76</v>
      </c>
      <c r="F24" s="97">
        <v>392</v>
      </c>
      <c r="G24" s="105">
        <f>(F24/$F$9)*100</f>
        <v>20.46997389033943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12455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47</v>
      </c>
      <c r="G26" s="105">
        <f>(F26/$F$9)*100</f>
        <v>2.4543080939947783</v>
      </c>
    </row>
    <row r="27" spans="1:7" ht="12.75">
      <c r="A27" s="77" t="s">
        <v>85</v>
      </c>
      <c r="B27" s="80">
        <v>2615</v>
      </c>
      <c r="C27" s="81">
        <f>(B27/$B$27)*100</f>
        <v>100</v>
      </c>
      <c r="D27" s="65"/>
      <c r="E27" s="78" t="s">
        <v>78</v>
      </c>
      <c r="F27" s="98">
        <v>6063</v>
      </c>
      <c r="G27" s="112" t="s">
        <v>261</v>
      </c>
    </row>
    <row r="28" spans="1:7" ht="12.75">
      <c r="A28" s="82" t="s">
        <v>86</v>
      </c>
      <c r="B28" s="97">
        <v>2309</v>
      </c>
      <c r="C28" s="105">
        <f aca="true" t="shared" si="2" ref="C28:C33">(B28/$B$27)*100</f>
        <v>88.29827915869981</v>
      </c>
      <c r="D28" s="65"/>
      <c r="E28" s="78" t="s">
        <v>79</v>
      </c>
      <c r="F28" s="97">
        <v>22</v>
      </c>
      <c r="G28" s="105">
        <f>(F28/$F$9)*100</f>
        <v>1.1488250652741514</v>
      </c>
    </row>
    <row r="29" spans="1:7" ht="12.75">
      <c r="A29" s="82" t="s">
        <v>87</v>
      </c>
      <c r="B29" s="97">
        <v>164</v>
      </c>
      <c r="C29" s="105">
        <f t="shared" si="2"/>
        <v>6.27151051625239</v>
      </c>
      <c r="D29" s="65"/>
      <c r="E29" s="78" t="s">
        <v>80</v>
      </c>
      <c r="F29" s="97">
        <v>5918</v>
      </c>
      <c r="G29" s="112" t="s">
        <v>261</v>
      </c>
    </row>
    <row r="30" spans="1:7" ht="12.75">
      <c r="A30" s="82" t="s">
        <v>88</v>
      </c>
      <c r="B30" s="97">
        <v>56</v>
      </c>
      <c r="C30" s="105">
        <f t="shared" si="2"/>
        <v>2.1414913957934987</v>
      </c>
      <c r="D30" s="65"/>
      <c r="E30" s="78" t="s">
        <v>81</v>
      </c>
      <c r="F30" s="97">
        <v>248</v>
      </c>
      <c r="G30" s="105">
        <f>(F30/$F$9)*100</f>
        <v>12.950391644908615</v>
      </c>
    </row>
    <row r="31" spans="1:7" ht="12.75">
      <c r="A31" s="82" t="s">
        <v>115</v>
      </c>
      <c r="B31" s="97">
        <v>7</v>
      </c>
      <c r="C31" s="105">
        <f t="shared" si="2"/>
        <v>0.26768642447418733</v>
      </c>
      <c r="D31" s="65"/>
      <c r="E31" s="78" t="s">
        <v>82</v>
      </c>
      <c r="F31" s="97">
        <v>9614</v>
      </c>
      <c r="G31" s="112" t="s">
        <v>261</v>
      </c>
    </row>
    <row r="32" spans="1:7" ht="12.75">
      <c r="A32" s="82" t="s">
        <v>89</v>
      </c>
      <c r="B32" s="97">
        <v>13</v>
      </c>
      <c r="C32" s="105">
        <f t="shared" si="2"/>
        <v>0.49713193116634796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66</v>
      </c>
      <c r="C33" s="105">
        <f t="shared" si="2"/>
        <v>2.5239005736137665</v>
      </c>
      <c r="D33" s="65"/>
      <c r="E33" s="79" t="s">
        <v>84</v>
      </c>
      <c r="F33" s="80">
        <v>1274</v>
      </c>
      <c r="G33" s="81">
        <f>(F33/$F$33)*100</f>
        <v>100</v>
      </c>
    </row>
    <row r="34" spans="1:7" ht="12.75">
      <c r="A34" s="82" t="s">
        <v>91</v>
      </c>
      <c r="B34" s="120">
        <v>33.2</v>
      </c>
      <c r="C34" s="112" t="s">
        <v>261</v>
      </c>
      <c r="D34" s="65"/>
      <c r="E34" s="78" t="s">
        <v>383</v>
      </c>
      <c r="F34" s="97">
        <v>10</v>
      </c>
      <c r="G34" s="105">
        <f aca="true" t="shared" si="3" ref="G34:G43">(F34/$F$33)*100</f>
        <v>0.7849293563579277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30</v>
      </c>
      <c r="G35" s="105">
        <f t="shared" si="3"/>
        <v>2.3547880690737837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56</v>
      </c>
      <c r="G36" s="105">
        <f t="shared" si="3"/>
        <v>4.395604395604396</v>
      </c>
    </row>
    <row r="37" spans="1:7" ht="12.75">
      <c r="A37" s="77" t="s">
        <v>94</v>
      </c>
      <c r="B37" s="80">
        <v>2657</v>
      </c>
      <c r="C37" s="81">
        <f>(B37/$B$37)*100</f>
        <v>100</v>
      </c>
      <c r="D37" s="65"/>
      <c r="E37" s="78" t="s">
        <v>389</v>
      </c>
      <c r="F37" s="97">
        <v>50</v>
      </c>
      <c r="G37" s="105">
        <f t="shared" si="3"/>
        <v>3.924646781789639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114</v>
      </c>
      <c r="G38" s="105">
        <f t="shared" si="3"/>
        <v>8.948194662480377</v>
      </c>
    </row>
    <row r="39" spans="1:7" ht="12.75">
      <c r="A39" s="82" t="s">
        <v>97</v>
      </c>
      <c r="B39" s="98">
        <v>999</v>
      </c>
      <c r="C39" s="105">
        <f>(B39/$B$37)*100</f>
        <v>37.59879563417388</v>
      </c>
      <c r="D39" s="65"/>
      <c r="E39" s="78" t="s">
        <v>393</v>
      </c>
      <c r="F39" s="97">
        <v>295</v>
      </c>
      <c r="G39" s="105">
        <f t="shared" si="3"/>
        <v>23.15541601255887</v>
      </c>
    </row>
    <row r="40" spans="1:7" ht="12.75">
      <c r="A40" s="82" t="s">
        <v>98</v>
      </c>
      <c r="B40" s="98">
        <v>276</v>
      </c>
      <c r="C40" s="105">
        <f>(B40/$B$37)*100</f>
        <v>10.387655250282274</v>
      </c>
      <c r="D40" s="65"/>
      <c r="E40" s="78" t="s">
        <v>68</v>
      </c>
      <c r="F40" s="97">
        <v>374</v>
      </c>
      <c r="G40" s="105">
        <f t="shared" si="3"/>
        <v>29.356357927786497</v>
      </c>
    </row>
    <row r="41" spans="1:7" ht="12.75">
      <c r="A41" s="82" t="s">
        <v>100</v>
      </c>
      <c r="B41" s="98">
        <v>870</v>
      </c>
      <c r="C41" s="105">
        <f>(B41/$B$37)*100</f>
        <v>32.7436958976289</v>
      </c>
      <c r="D41" s="65"/>
      <c r="E41" s="78" t="s">
        <v>69</v>
      </c>
      <c r="F41" s="97">
        <v>235</v>
      </c>
      <c r="G41" s="105">
        <f t="shared" si="3"/>
        <v>18.445839874411302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50</v>
      </c>
      <c r="G42" s="105">
        <f t="shared" si="3"/>
        <v>3.924646781789639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60</v>
      </c>
      <c r="G43" s="105">
        <f t="shared" si="3"/>
        <v>4.709576138147567</v>
      </c>
    </row>
    <row r="44" spans="1:7" ht="12.75">
      <c r="A44" s="82" t="s">
        <v>291</v>
      </c>
      <c r="B44" s="98">
        <v>266</v>
      </c>
      <c r="C44" s="105">
        <f>(B44/$B$37)*100</f>
        <v>10.011290929619872</v>
      </c>
      <c r="D44" s="65"/>
      <c r="E44" s="78" t="s">
        <v>93</v>
      </c>
      <c r="F44" s="97">
        <v>79514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246</v>
      </c>
      <c r="C46" s="105">
        <f>(B46/$B$37)*100</f>
        <v>9.258562288295069</v>
      </c>
      <c r="D46" s="65"/>
      <c r="E46" s="78" t="s">
        <v>96</v>
      </c>
      <c r="F46" s="97">
        <v>32222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53049</v>
      </c>
      <c r="G48" s="112" t="s">
        <v>261</v>
      </c>
    </row>
    <row r="49" spans="1:7" ht="13.5" thickBot="1">
      <c r="A49" s="82" t="s">
        <v>292</v>
      </c>
      <c r="B49" s="98">
        <v>6</v>
      </c>
      <c r="C49" s="105">
        <f aca="true" t="shared" si="4" ref="C49:C55">(B49/$B$37)*100</f>
        <v>0.22581859239744073</v>
      </c>
      <c r="D49" s="87"/>
      <c r="E49" s="88" t="s">
        <v>102</v>
      </c>
      <c r="F49" s="113">
        <v>40417</v>
      </c>
      <c r="G49" s="114" t="s">
        <v>261</v>
      </c>
    </row>
    <row r="50" spans="1:7" ht="13.5" thickTop="1">
      <c r="A50" s="82" t="s">
        <v>116</v>
      </c>
      <c r="B50" s="98">
        <v>162</v>
      </c>
      <c r="C50" s="105">
        <f t="shared" si="4"/>
        <v>6.0971019947309</v>
      </c>
      <c r="D50" s="65"/>
      <c r="E50" s="78"/>
      <c r="F50" s="86"/>
      <c r="G50" s="85"/>
    </row>
    <row r="51" spans="1:7" ht="12.75">
      <c r="A51" s="82" t="s">
        <v>117</v>
      </c>
      <c r="B51" s="98">
        <v>380</v>
      </c>
      <c r="C51" s="105">
        <f t="shared" si="4"/>
        <v>14.301844185171245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98</v>
      </c>
      <c r="C52" s="105">
        <f t="shared" si="4"/>
        <v>3.6883703424915315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325</v>
      </c>
      <c r="C53" s="105">
        <f t="shared" si="4"/>
        <v>12.23184042152804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134</v>
      </c>
      <c r="C54" s="105">
        <f t="shared" si="4"/>
        <v>5.043281896876176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123</v>
      </c>
      <c r="C55" s="105">
        <f t="shared" si="4"/>
        <v>4.6292811441475346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193</v>
      </c>
      <c r="C57" s="105">
        <f>(B57/$B$37)*100</f>
        <v>7.263831388784343</v>
      </c>
      <c r="D57" s="65"/>
      <c r="E57" s="79" t="s">
        <v>84</v>
      </c>
      <c r="F57" s="80">
        <v>29</v>
      </c>
      <c r="G57" s="105">
        <f>(F57/L57)*100</f>
        <v>2.2762951334379906</v>
      </c>
      <c r="H57" s="79" t="s">
        <v>84</v>
      </c>
      <c r="L57" s="15">
        <v>1274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17</v>
      </c>
      <c r="G58" s="105">
        <f>(F58/L58)*100</f>
        <v>2.946273830155979</v>
      </c>
      <c r="H58" s="78" t="s">
        <v>118</v>
      </c>
      <c r="L58" s="15">
        <v>577</v>
      </c>
    </row>
    <row r="59" spans="1:12" ht="12.75">
      <c r="A59" s="82" t="s">
        <v>112</v>
      </c>
      <c r="B59" s="98">
        <v>298</v>
      </c>
      <c r="C59" s="105">
        <f>(B59/$B$37)*100</f>
        <v>11.215656755739555</v>
      </c>
      <c r="D59" s="65"/>
      <c r="E59" s="78" t="s">
        <v>120</v>
      </c>
      <c r="F59" s="97">
        <v>6</v>
      </c>
      <c r="G59" s="105">
        <f>(F59/L59)*100</f>
        <v>2.2388059701492535</v>
      </c>
      <c r="H59" s="78" t="s">
        <v>120</v>
      </c>
      <c r="L59" s="15">
        <v>268</v>
      </c>
    </row>
    <row r="60" spans="1:7" ht="12.75">
      <c r="A60" s="82" t="s">
        <v>113</v>
      </c>
      <c r="B60" s="98">
        <v>471</v>
      </c>
      <c r="C60" s="105">
        <f>(B60/$B$37)*100</f>
        <v>17.726759503199098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132</v>
      </c>
      <c r="C62" s="105">
        <f>(B62/$B$37)*100</f>
        <v>4.968009032743695</v>
      </c>
      <c r="D62" s="65"/>
      <c r="E62" s="79" t="s">
        <v>123</v>
      </c>
      <c r="F62" s="80">
        <v>17</v>
      </c>
      <c r="G62" s="105">
        <f>(F62/L62)*100</f>
        <v>10.365853658536585</v>
      </c>
      <c r="H62" s="79" t="s">
        <v>394</v>
      </c>
      <c r="L62" s="15">
        <v>164</v>
      </c>
    </row>
    <row r="63" spans="1:12" ht="12.75">
      <c r="A63" s="61" t="s">
        <v>293</v>
      </c>
      <c r="B63" s="98">
        <v>116</v>
      </c>
      <c r="C63" s="105">
        <f>(B63/$B$37)*100</f>
        <v>4.365826119683854</v>
      </c>
      <c r="D63" s="65"/>
      <c r="E63" s="78" t="s">
        <v>118</v>
      </c>
      <c r="F63" s="97">
        <v>17</v>
      </c>
      <c r="G63" s="105">
        <f>(F63/L63)*100</f>
        <v>22.972972972972975</v>
      </c>
      <c r="H63" s="78" t="s">
        <v>118</v>
      </c>
      <c r="L63" s="15">
        <v>74</v>
      </c>
    </row>
    <row r="64" spans="1:12" ht="12.75">
      <c r="A64" s="82" t="s">
        <v>114</v>
      </c>
      <c r="B64" s="98">
        <v>219</v>
      </c>
      <c r="C64" s="105">
        <f>(B64/$B$37)*100</f>
        <v>8.242378622506587</v>
      </c>
      <c r="D64" s="65"/>
      <c r="E64" s="78" t="s">
        <v>120</v>
      </c>
      <c r="F64" s="97">
        <v>6</v>
      </c>
      <c r="G64" s="105">
        <f>(F64/L64)*100</f>
        <v>17.142857142857142</v>
      </c>
      <c r="H64" s="78" t="s">
        <v>120</v>
      </c>
      <c r="L64" s="15">
        <v>35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153</v>
      </c>
      <c r="G66" s="105">
        <f aca="true" t="shared" si="5" ref="G66:G71">(F66/L66)*100</f>
        <v>3.281149474587176</v>
      </c>
      <c r="H66" s="79" t="s">
        <v>124</v>
      </c>
      <c r="L66" s="15">
        <v>4663</v>
      </c>
    </row>
    <row r="67" spans="1:12" ht="12.75">
      <c r="A67" s="82" t="s">
        <v>126</v>
      </c>
      <c r="B67" s="97">
        <v>2011</v>
      </c>
      <c r="C67" s="105">
        <f>(B67/$B$37)*100</f>
        <v>75.68686488520888</v>
      </c>
      <c r="D67" s="65"/>
      <c r="E67" s="78" t="s">
        <v>262</v>
      </c>
      <c r="F67" s="97">
        <v>99</v>
      </c>
      <c r="G67" s="105">
        <f t="shared" si="5"/>
        <v>2.71978021978022</v>
      </c>
      <c r="H67" s="78" t="s">
        <v>262</v>
      </c>
      <c r="L67" s="15">
        <v>3640</v>
      </c>
    </row>
    <row r="68" spans="1:12" ht="12.75">
      <c r="A68" s="82" t="s">
        <v>128</v>
      </c>
      <c r="B68" s="97">
        <v>458</v>
      </c>
      <c r="C68" s="105">
        <f>(B68/$B$37)*100</f>
        <v>17.237485886337975</v>
      </c>
      <c r="D68" s="65"/>
      <c r="E68" s="78" t="s">
        <v>127</v>
      </c>
      <c r="F68" s="97">
        <v>17</v>
      </c>
      <c r="G68" s="105">
        <f t="shared" si="5"/>
        <v>3.4343434343434343</v>
      </c>
      <c r="H68" s="78" t="s">
        <v>127</v>
      </c>
      <c r="L68" s="15">
        <v>495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54</v>
      </c>
      <c r="G69" s="105">
        <f t="shared" si="5"/>
        <v>5.278592375366569</v>
      </c>
      <c r="H69" s="78" t="s">
        <v>129</v>
      </c>
      <c r="L69" s="15">
        <v>1023</v>
      </c>
    </row>
    <row r="70" spans="1:12" ht="12.75">
      <c r="A70" s="82" t="s">
        <v>376</v>
      </c>
      <c r="B70" s="97">
        <v>188</v>
      </c>
      <c r="C70" s="105">
        <f>(B70/$B$37)*100</f>
        <v>7.075649228453143</v>
      </c>
      <c r="D70" s="65"/>
      <c r="E70" s="78" t="s">
        <v>130</v>
      </c>
      <c r="F70" s="97">
        <v>47</v>
      </c>
      <c r="G70" s="105">
        <f t="shared" si="5"/>
        <v>6.723891273247497</v>
      </c>
      <c r="H70" s="78" t="s">
        <v>130</v>
      </c>
      <c r="L70" s="15">
        <v>699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55</v>
      </c>
      <c r="G71" s="118">
        <f t="shared" si="5"/>
        <v>6.501182033096926</v>
      </c>
      <c r="H71" s="92" t="s">
        <v>131</v>
      </c>
      <c r="L71" s="15">
        <v>846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2039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1918</v>
      </c>
      <c r="G9" s="81">
        <f>(F9/$F$9)*100</f>
        <v>100</v>
      </c>
      <c r="I9" s="53"/>
    </row>
    <row r="10" spans="1:7" ht="12.75">
      <c r="A10" s="36" t="s">
        <v>137</v>
      </c>
      <c r="B10" s="97">
        <v>1148</v>
      </c>
      <c r="C10" s="105">
        <f aca="true" t="shared" si="0" ref="C10:C18">(B10/$B$8)*100</f>
        <v>56.302108876900434</v>
      </c>
      <c r="E10" s="32" t="s">
        <v>138</v>
      </c>
      <c r="F10" s="97">
        <v>1899</v>
      </c>
      <c r="G10" s="105">
        <f>(F10/$F$9)*100</f>
        <v>99.00938477580813</v>
      </c>
    </row>
    <row r="11" spans="1:7" ht="12.75">
      <c r="A11" s="36" t="s">
        <v>139</v>
      </c>
      <c r="B11" s="97">
        <v>305</v>
      </c>
      <c r="C11" s="105">
        <f t="shared" si="0"/>
        <v>14.958312898479647</v>
      </c>
      <c r="E11" s="32" t="s">
        <v>140</v>
      </c>
      <c r="F11" s="97">
        <v>19</v>
      </c>
      <c r="G11" s="105">
        <f>(F11/$F$9)*100</f>
        <v>0.9906152241918665</v>
      </c>
    </row>
    <row r="12" spans="1:7" ht="12.75">
      <c r="A12" s="36" t="s">
        <v>141</v>
      </c>
      <c r="B12" s="97">
        <v>39</v>
      </c>
      <c r="C12" s="105">
        <f t="shared" si="0"/>
        <v>1.9127023050514957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67</v>
      </c>
      <c r="C13" s="105">
        <f t="shared" si="0"/>
        <v>3.2859244727807746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170</v>
      </c>
      <c r="C14" s="105">
        <f t="shared" si="0"/>
        <v>8.337420304070623</v>
      </c>
      <c r="E14" s="42" t="s">
        <v>145</v>
      </c>
      <c r="F14" s="80">
        <v>1259</v>
      </c>
      <c r="G14" s="81">
        <f>(F14/$F$14)*100</f>
        <v>100</v>
      </c>
    </row>
    <row r="15" spans="1:7" ht="12.75">
      <c r="A15" s="36" t="s">
        <v>146</v>
      </c>
      <c r="B15" s="97">
        <v>263</v>
      </c>
      <c r="C15" s="105">
        <f t="shared" si="0"/>
        <v>12.898479646885727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22</v>
      </c>
      <c r="C16" s="105">
        <f t="shared" si="0"/>
        <v>1.0789602746444336</v>
      </c>
      <c r="E16" s="1" t="s">
        <v>149</v>
      </c>
      <c r="F16" s="97">
        <v>6</v>
      </c>
      <c r="G16" s="105">
        <f>(F16/$F$14)*100</f>
        <v>0.47656870532168394</v>
      </c>
    </row>
    <row r="17" spans="1:7" ht="12.75">
      <c r="A17" s="36" t="s">
        <v>150</v>
      </c>
      <c r="B17" s="97">
        <v>25</v>
      </c>
      <c r="C17" s="105">
        <f t="shared" si="0"/>
        <v>1.2260912211868562</v>
      </c>
      <c r="E17" s="1" t="s">
        <v>151</v>
      </c>
      <c r="F17" s="97">
        <v>60</v>
      </c>
      <c r="G17" s="105">
        <f aca="true" t="shared" si="1" ref="G17:G23">(F17/$F$14)*100</f>
        <v>4.765687053216839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224</v>
      </c>
      <c r="G18" s="105">
        <f t="shared" si="1"/>
        <v>17.79189833200953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534</v>
      </c>
      <c r="G19" s="105">
        <f t="shared" si="1"/>
        <v>42.414614773629864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363</v>
      </c>
      <c r="G20" s="105">
        <f t="shared" si="1"/>
        <v>28.832406671961873</v>
      </c>
    </row>
    <row r="21" spans="1:7" ht="12.75">
      <c r="A21" s="36" t="s">
        <v>156</v>
      </c>
      <c r="B21" s="98">
        <v>42</v>
      </c>
      <c r="C21" s="105">
        <f aca="true" t="shared" si="2" ref="C21:C28">(B21/$B$8)*100</f>
        <v>2.0598332515939184</v>
      </c>
      <c r="E21" s="1" t="s">
        <v>157</v>
      </c>
      <c r="F21" s="97">
        <v>67</v>
      </c>
      <c r="G21" s="105">
        <f t="shared" si="1"/>
        <v>5.321683876092136</v>
      </c>
    </row>
    <row r="22" spans="1:7" ht="12.75">
      <c r="A22" s="36" t="s">
        <v>158</v>
      </c>
      <c r="B22" s="98">
        <v>356</v>
      </c>
      <c r="C22" s="105">
        <f t="shared" si="2"/>
        <v>17.459538989700835</v>
      </c>
      <c r="E22" s="1" t="s">
        <v>159</v>
      </c>
      <c r="F22" s="97">
        <v>5</v>
      </c>
      <c r="G22" s="105">
        <f t="shared" si="1"/>
        <v>0.3971405877680699</v>
      </c>
    </row>
    <row r="23" spans="1:7" ht="12.75">
      <c r="A23" s="36" t="s">
        <v>160</v>
      </c>
      <c r="B23" s="98">
        <v>251</v>
      </c>
      <c r="C23" s="105">
        <f t="shared" si="2"/>
        <v>12.309955860716038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132</v>
      </c>
      <c r="C24" s="105">
        <f t="shared" si="2"/>
        <v>6.473761647866601</v>
      </c>
      <c r="E24" s="1" t="s">
        <v>163</v>
      </c>
      <c r="F24" s="97">
        <v>183700</v>
      </c>
      <c r="G24" s="112" t="s">
        <v>261</v>
      </c>
    </row>
    <row r="25" spans="1:7" ht="12.75">
      <c r="A25" s="36" t="s">
        <v>164</v>
      </c>
      <c r="B25" s="97">
        <v>262</v>
      </c>
      <c r="C25" s="105">
        <f t="shared" si="2"/>
        <v>12.849435998038253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417</v>
      </c>
      <c r="C26" s="105">
        <f t="shared" si="2"/>
        <v>20.451201569396762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365</v>
      </c>
      <c r="C27" s="105">
        <f t="shared" si="2"/>
        <v>17.9009318293281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214</v>
      </c>
      <c r="C28" s="105">
        <f t="shared" si="2"/>
        <v>10.49534085335949</v>
      </c>
      <c r="E28" s="32" t="s">
        <v>176</v>
      </c>
      <c r="F28" s="97">
        <v>1015</v>
      </c>
      <c r="G28" s="105">
        <f aca="true" t="shared" si="3" ref="G28:G35">(F28/$F$14)*100</f>
        <v>80.61953931691819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22</v>
      </c>
      <c r="C31" s="105">
        <f aca="true" t="shared" si="4" ref="C31:C39">(B31/$B$8)*100</f>
        <v>1.0789602746444336</v>
      </c>
      <c r="E31" s="32" t="s">
        <v>181</v>
      </c>
      <c r="F31" s="97">
        <v>45</v>
      </c>
      <c r="G31" s="105">
        <f t="shared" si="3"/>
        <v>3.5742652899126295</v>
      </c>
    </row>
    <row r="32" spans="1:7" ht="12.75">
      <c r="A32" s="36" t="s">
        <v>182</v>
      </c>
      <c r="B32" s="97">
        <v>46</v>
      </c>
      <c r="C32" s="105">
        <f t="shared" si="4"/>
        <v>2.2560078469838154</v>
      </c>
      <c r="E32" s="32" t="s">
        <v>183</v>
      </c>
      <c r="F32" s="97">
        <v>78</v>
      </c>
      <c r="G32" s="105">
        <f t="shared" si="3"/>
        <v>6.195393169181891</v>
      </c>
    </row>
    <row r="33" spans="1:7" ht="12.75">
      <c r="A33" s="36" t="s">
        <v>184</v>
      </c>
      <c r="B33" s="97">
        <v>133</v>
      </c>
      <c r="C33" s="105">
        <f t="shared" si="4"/>
        <v>6.5228052967140755</v>
      </c>
      <c r="E33" s="32" t="s">
        <v>185</v>
      </c>
      <c r="F33" s="97">
        <v>261</v>
      </c>
      <c r="G33" s="105">
        <f t="shared" si="3"/>
        <v>20.73073868149325</v>
      </c>
    </row>
    <row r="34" spans="1:7" ht="12.75">
      <c r="A34" s="36" t="s">
        <v>186</v>
      </c>
      <c r="B34" s="97">
        <v>280</v>
      </c>
      <c r="C34" s="105">
        <f t="shared" si="4"/>
        <v>13.732221677292792</v>
      </c>
      <c r="E34" s="32" t="s">
        <v>187</v>
      </c>
      <c r="F34" s="97">
        <v>398</v>
      </c>
      <c r="G34" s="105">
        <f t="shared" si="3"/>
        <v>31.612390786338363</v>
      </c>
    </row>
    <row r="35" spans="1:7" ht="12.75">
      <c r="A35" s="36" t="s">
        <v>188</v>
      </c>
      <c r="B35" s="97">
        <v>361</v>
      </c>
      <c r="C35" s="105">
        <f t="shared" si="4"/>
        <v>17.704757233938203</v>
      </c>
      <c r="E35" s="32" t="s">
        <v>189</v>
      </c>
      <c r="F35" s="97">
        <v>233</v>
      </c>
      <c r="G35" s="105">
        <f t="shared" si="3"/>
        <v>18.506751389992058</v>
      </c>
    </row>
    <row r="36" spans="1:7" ht="12.75">
      <c r="A36" s="36" t="s">
        <v>190</v>
      </c>
      <c r="B36" s="97">
        <v>368</v>
      </c>
      <c r="C36" s="105">
        <f t="shared" si="4"/>
        <v>18.048062775870523</v>
      </c>
      <c r="E36" s="32" t="s">
        <v>191</v>
      </c>
      <c r="F36" s="97">
        <v>1578</v>
      </c>
      <c r="G36" s="112" t="s">
        <v>261</v>
      </c>
    </row>
    <row r="37" spans="1:7" ht="12.75">
      <c r="A37" s="36" t="s">
        <v>192</v>
      </c>
      <c r="B37" s="97">
        <v>390</v>
      </c>
      <c r="C37" s="105">
        <f t="shared" si="4"/>
        <v>19.127023050514957</v>
      </c>
      <c r="E37" s="32" t="s">
        <v>193</v>
      </c>
      <c r="F37" s="97">
        <v>244</v>
      </c>
      <c r="G37" s="105">
        <f>(F37/$F$14)*100</f>
        <v>19.38046068308181</v>
      </c>
    </row>
    <row r="38" spans="1:7" ht="12.75">
      <c r="A38" s="36" t="s">
        <v>194</v>
      </c>
      <c r="B38" s="97">
        <v>251</v>
      </c>
      <c r="C38" s="105">
        <f t="shared" si="4"/>
        <v>12.309955860716038</v>
      </c>
      <c r="E38" s="32" t="s">
        <v>191</v>
      </c>
      <c r="F38" s="97">
        <v>565</v>
      </c>
      <c r="G38" s="112" t="s">
        <v>261</v>
      </c>
    </row>
    <row r="39" spans="1:7" ht="12.75">
      <c r="A39" s="36" t="s">
        <v>195</v>
      </c>
      <c r="B39" s="97">
        <v>188</v>
      </c>
      <c r="C39" s="105">
        <f t="shared" si="4"/>
        <v>9.22020598332516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1918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241</v>
      </c>
      <c r="G43" s="105">
        <f aca="true" t="shared" si="5" ref="G43:G48">(F43/$F$14)*100</f>
        <v>19.142176330420966</v>
      </c>
    </row>
    <row r="44" spans="1:7" ht="12.75">
      <c r="A44" s="36" t="s">
        <v>209</v>
      </c>
      <c r="B44" s="98">
        <v>357</v>
      </c>
      <c r="C44" s="105">
        <f aca="true" t="shared" si="6" ref="C44:C49">(B44/$B$42)*100</f>
        <v>18.613138686131386</v>
      </c>
      <c r="E44" s="32" t="s">
        <v>210</v>
      </c>
      <c r="F44" s="97">
        <v>201</v>
      </c>
      <c r="G44" s="105">
        <f t="shared" si="5"/>
        <v>15.965051628276411</v>
      </c>
    </row>
    <row r="45" spans="1:7" ht="12.75">
      <c r="A45" s="36" t="s">
        <v>211</v>
      </c>
      <c r="B45" s="98">
        <v>733</v>
      </c>
      <c r="C45" s="105">
        <f t="shared" si="6"/>
        <v>38.216892596454635</v>
      </c>
      <c r="E45" s="32" t="s">
        <v>212</v>
      </c>
      <c r="F45" s="97">
        <v>214</v>
      </c>
      <c r="G45" s="105">
        <f t="shared" si="5"/>
        <v>16.997617156473392</v>
      </c>
    </row>
    <row r="46" spans="1:7" ht="12.75">
      <c r="A46" s="36" t="s">
        <v>213</v>
      </c>
      <c r="B46" s="98">
        <v>338</v>
      </c>
      <c r="C46" s="105">
        <f t="shared" si="6"/>
        <v>17.622523461939522</v>
      </c>
      <c r="E46" s="32" t="s">
        <v>214</v>
      </c>
      <c r="F46" s="97">
        <v>165</v>
      </c>
      <c r="G46" s="105">
        <f t="shared" si="5"/>
        <v>13.105639396346305</v>
      </c>
    </row>
    <row r="47" spans="1:7" ht="12.75">
      <c r="A47" s="36" t="s">
        <v>215</v>
      </c>
      <c r="B47" s="97">
        <v>189</v>
      </c>
      <c r="C47" s="105">
        <f t="shared" si="6"/>
        <v>9.854014598540147</v>
      </c>
      <c r="E47" s="32" t="s">
        <v>216</v>
      </c>
      <c r="F47" s="97">
        <v>214</v>
      </c>
      <c r="G47" s="105">
        <f t="shared" si="5"/>
        <v>16.997617156473392</v>
      </c>
    </row>
    <row r="48" spans="1:7" ht="12.75">
      <c r="A48" s="36" t="s">
        <v>217</v>
      </c>
      <c r="B48" s="97">
        <v>177</v>
      </c>
      <c r="C48" s="105">
        <f t="shared" si="6"/>
        <v>9.228362877997915</v>
      </c>
      <c r="E48" s="32" t="s">
        <v>218</v>
      </c>
      <c r="F48" s="97">
        <v>224</v>
      </c>
      <c r="G48" s="105">
        <f t="shared" si="5"/>
        <v>17.79189833200953</v>
      </c>
    </row>
    <row r="49" spans="1:7" ht="12.75">
      <c r="A49" s="36" t="s">
        <v>219</v>
      </c>
      <c r="B49" s="97">
        <v>124</v>
      </c>
      <c r="C49" s="105">
        <f t="shared" si="6"/>
        <v>6.465067778936392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383</v>
      </c>
      <c r="G51" s="81">
        <f>(F51/F$51)*100</f>
        <v>100</v>
      </c>
    </row>
    <row r="52" spans="1:7" ht="12.75">
      <c r="A52" s="4" t="s">
        <v>223</v>
      </c>
      <c r="B52" s="97">
        <v>28</v>
      </c>
      <c r="C52" s="105">
        <f>(B52/$B$42)*100</f>
        <v>1.4598540145985401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747</v>
      </c>
      <c r="C53" s="105">
        <f>(B53/$B$42)*100</f>
        <v>38.946819603753916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825</v>
      </c>
      <c r="C54" s="105">
        <f>(B54/$B$42)*100</f>
        <v>43.01355578727841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318</v>
      </c>
      <c r="C55" s="105">
        <f>(B55/$B$42)*100</f>
        <v>16.579770594369133</v>
      </c>
      <c r="E55" s="32" t="s">
        <v>230</v>
      </c>
      <c r="F55" s="97">
        <v>8</v>
      </c>
      <c r="G55" s="105">
        <f t="shared" si="7"/>
        <v>2.088772845953003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73</v>
      </c>
      <c r="G56" s="105">
        <f t="shared" si="7"/>
        <v>19.06005221932115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224</v>
      </c>
      <c r="G57" s="105">
        <f t="shared" si="7"/>
        <v>58.485639686684074</v>
      </c>
    </row>
    <row r="58" spans="1:7" ht="12.75">
      <c r="A58" s="36" t="s">
        <v>234</v>
      </c>
      <c r="B58" s="97">
        <v>838</v>
      </c>
      <c r="C58" s="105">
        <f aca="true" t="shared" si="8" ref="C58:C66">(B58/$B$42)*100</f>
        <v>43.691345151199165</v>
      </c>
      <c r="E58" s="32" t="s">
        <v>235</v>
      </c>
      <c r="F58" s="97">
        <v>46</v>
      </c>
      <c r="G58" s="105">
        <f t="shared" si="7"/>
        <v>12.010443864229766</v>
      </c>
    </row>
    <row r="59" spans="1:7" ht="12.75">
      <c r="A59" s="36" t="s">
        <v>236</v>
      </c>
      <c r="B59" s="97">
        <v>62</v>
      </c>
      <c r="C59" s="105">
        <f t="shared" si="8"/>
        <v>3.232533889468196</v>
      </c>
      <c r="E59" s="32" t="s">
        <v>237</v>
      </c>
      <c r="F59" s="98">
        <v>24</v>
      </c>
      <c r="G59" s="105">
        <f t="shared" si="7"/>
        <v>6.266318537859007</v>
      </c>
    </row>
    <row r="60" spans="1:7" ht="12.75">
      <c r="A60" s="36" t="s">
        <v>238</v>
      </c>
      <c r="B60" s="97">
        <v>165</v>
      </c>
      <c r="C60" s="105">
        <f t="shared" si="8"/>
        <v>8.602711157455683</v>
      </c>
      <c r="E60" s="32" t="s">
        <v>239</v>
      </c>
      <c r="F60" s="97">
        <v>8</v>
      </c>
      <c r="G60" s="105">
        <f t="shared" si="7"/>
        <v>2.088772845953003</v>
      </c>
    </row>
    <row r="61" spans="1:7" ht="12.75">
      <c r="A61" s="36" t="s">
        <v>240</v>
      </c>
      <c r="B61" s="97">
        <v>840</v>
      </c>
      <c r="C61" s="105">
        <f t="shared" si="8"/>
        <v>43.79562043795621</v>
      </c>
      <c r="E61" s="32" t="s">
        <v>163</v>
      </c>
      <c r="F61" s="97">
        <v>831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6</v>
      </c>
      <c r="C63" s="105">
        <f t="shared" si="8"/>
        <v>0.31282586027111575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7</v>
      </c>
      <c r="C65" s="105">
        <f t="shared" si="8"/>
        <v>0.36496350364963503</v>
      </c>
      <c r="E65" s="32" t="s">
        <v>208</v>
      </c>
      <c r="F65" s="97">
        <v>73</v>
      </c>
      <c r="G65" s="105">
        <f aca="true" t="shared" si="9" ref="G65:G71">(F65/F$51)*100</f>
        <v>19.06005221932115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82</v>
      </c>
      <c r="G66" s="105">
        <f t="shared" si="9"/>
        <v>21.409921671018274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73</v>
      </c>
      <c r="G67" s="105">
        <f t="shared" si="9"/>
        <v>19.06005221932115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40</v>
      </c>
      <c r="G68" s="105">
        <f t="shared" si="9"/>
        <v>10.443864229765012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16</v>
      </c>
      <c r="G69" s="105">
        <f t="shared" si="9"/>
        <v>4.177545691906006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91</v>
      </c>
      <c r="G70" s="105">
        <f t="shared" si="9"/>
        <v>23.759791122715406</v>
      </c>
    </row>
    <row r="71" spans="1:7" ht="12.75">
      <c r="A71" s="54" t="s">
        <v>252</v>
      </c>
      <c r="B71" s="103">
        <v>6</v>
      </c>
      <c r="C71" s="115">
        <f>(B71/$B$42)*100</f>
        <v>0.31282586027111575</v>
      </c>
      <c r="D71" s="41"/>
      <c r="E71" s="44" t="s">
        <v>220</v>
      </c>
      <c r="F71" s="103">
        <v>8</v>
      </c>
      <c r="G71" s="115">
        <f t="shared" si="9"/>
        <v>2.088772845953003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2002-06-12T15:13:50Z</dcterms:modified>
  <cp:category/>
  <cp:version/>
  <cp:contentType/>
  <cp:contentStatus/>
</cp:coreProperties>
</file>