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<sst xmlns="http://schemas.openxmlformats.org/spreadsheetml/2006/main" count="694" uniqueCount="437">
  <si>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</si>
  <si>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</si>
  <si>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</si>
  <si>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</si>
  <si>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</si>
  <si>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</si>
  <si>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</si>
  <si>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</si>
  <si>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</si>
  <si>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</si>
  <si>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</si>
  <si>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</si>
  <si>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</si>
  <si>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</si>
  <si>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</si>
  <si>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</si>
  <si>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</si>
  <si>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</si>
  <si>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</si>
  <si>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</si>
  <si>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</si>
  <si>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</si>
  <si>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</si>
  <si>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</si>
  <si>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</si>
  <si>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</si>
  <si>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</si>
  <si>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</si>
  <si>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</si>
  <si>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</si>
  <si>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</si>
  <si>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</si>
  <si>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</si>
  <si>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</si>
  <si>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</si>
  <si>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</si>
  <si>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</si>
  <si>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</si>
  <si>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</si>
  <si>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</si>
  <si>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</si>
  <si>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</si>
  <si>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</si>
  <si>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</si>
  <si>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</si>
  <si>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</si>
  <si>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</si>
  <si>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</si>
  <si>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</si>
  <si>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</si>
  <si>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</si>
  <si>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</si>
  <si>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</si>
  <si>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</si>
  <si>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</si>
  <si>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</si>
  <si>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</si>
  <si>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</si>
  <si>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</si>
  <si>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</si>
  <si>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</si>
  <si>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</si>
  <si>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</si>
  <si>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</si>
  <si>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</si>
  <si>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</si>
  <si>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</si>
  <si>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</si>
  <si>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</si>
  <si>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</si>
  <si>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</si>
  <si>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</si>
  <si>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</si>
  <si>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</si>
  <si>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</si>
  <si>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</si>
  <si>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</si>
  <si>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</si>
  <si>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</si>
  <si>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</si>
  <si>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</si>
  <si>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</si>
  <si>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</si>
  <si>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</si>
  <si>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</si>
  <si>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</si>
  <si>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</si>
  <si>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</si>
  <si>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</si>
  <si>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</si>
  <si>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</si>
  <si>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</si>
  <si>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</si>
  <si>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</si>
  <si>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</si>
  <si>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</si>
  <si>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</si>
  <si>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</si>
  <si>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</si>
  <si>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</si>
  <si>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</si>
  <si>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</si>
  <si>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</si>
  <si>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</si>
  <si>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</si>
  <si>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</si>
  <si>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</si>
  <si>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</si>
  <si>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</si>
  <si>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</si>
  <si>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</si>
  <si>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</si>
  <si>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</si>
  <si>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</si>
  <si>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</si>
  <si>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</si>
  <si>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</si>
  <si>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</si>
  <si>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</si>
  <si>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</si>
  <si>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</si>
  <si>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</si>
  <si>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</si>
  <si>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</si>
  <si>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</si>
  <si>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</si>
  <si>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</si>
  <si>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</si>
  <si>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</si>
  <si>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</si>
  <si>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</si>
  <si>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</si>
  <si>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</si>
  <si>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</si>
  <si>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</si>
  <si>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</si>
  <si>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</si>
  <si>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</si>
  <si>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</si>
  <si>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</si>
  <si>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</si>
  <si>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</si>
  <si>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</si>
  <si>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</si>
  <si>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</si>
  <si>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</si>
  <si>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</si>
  <si>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</si>
  <si>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</si>
  <si>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</si>
  <si>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</si>
  <si>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</si>
  <si>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</si>
  <si>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</si>
  <si>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</si>
  <si>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</si>
  <si>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</si>
  <si>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</si>
  <si>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</si>
  <si>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</si>
  <si>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</si>
  <si>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</si>
  <si>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</si>
  <si>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</si>
  <si>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</si>
  <si>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</si>
  <si>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</si>
  <si>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</si>
  <si>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</si>
  <si>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</si>
  <si>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</si>
  <si>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</si>
  <si>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</si>
  <si>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</si>
  <si>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</si>
  <si>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</si>
  <si>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</si>
  <si>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</si>
  <si>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</si>
  <si>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</si>
  <si>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</si>
  <si>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</si>
  <si>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</si>
  <si>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</si>
  <si>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</si>
  <si>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</si>
  <si>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</si>
  <si>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</si>
  <si>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</si>
  <si>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</si>
  <si>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</si>
  <si>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</si>
  <si>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</si>
  <si>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</si>
  <si>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</si>
  <si>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</si>
  <si>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</si>
  <si>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</si>
  <si>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</si>
  <si>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</si>
  <si>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</si>
  <si>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</si>
  <si>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</si>
  <si>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</si>
  <si>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</si>
  <si>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</si>
  <si>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</si>
  <si>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</si>
  <si>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</si>
  <si>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</si>
  <si>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</si>
  <si>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</si>
  <si>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</si>
  <si>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</si>
  <si>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</si>
  <si>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</si>
  <si>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</si>
  <si>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</si>
  <si>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</si>
  <si>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</si>
  <si>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</si>
  <si>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</si>
  <si>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</si>
  <si>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</si>
  <si>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</si>
  <si>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</si>
  <si>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</si>
  <si>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</si>
  <si>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</si>
  <si>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</si>
  <si>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</si>
  <si>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</si>
  <si>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</si>
  <si>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</si>
  <si>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</si>
  <si>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</si>
  <si>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</si>
  <si>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</si>
  <si>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</si>
  <si>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</si>
  <si>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</si>
  <si>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</si>
  <si>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</si>
  <si>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</si>
  <si>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</si>
  <si>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</si>
  <si>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</si>
  <si>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</si>
  <si>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</si>
  <si>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</si>
  <si>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</si>
  <si>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</si>
  <si>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</si>
  <si>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</si>
  <si>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</si>
  <si>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</si>
  <si>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</si>
  <si>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</si>
  <si>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</si>
  <si>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</si>
  <si>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</si>
  <si>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</si>
  <si>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</si>
  <si>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</si>
  <si>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</si>
  <si>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</si>
  <si>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</si>
  <si>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</si>
  <si>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</si>
  <si>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</si>
  <si>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</si>
  <si>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</si>
  <si>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</si>
  <si>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</si>
  <si>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</si>
  <si>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</si>
  <si>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</si>
  <si>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</si>
  <si>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</si>
  <si>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</si>
  <si>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</si>
  <si>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</si>
  <si>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</si>
  <si>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</si>
  <si>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</si>
  <si>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</si>
  <si>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</si>
  <si>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</si>
  <si>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</si>
  <si>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</si>
  <si>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</si>
  <si>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</si>
  <si>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</si>
  <si>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</si>
  <si>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</si>
  <si>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</si>
  <si>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</si>
  <si>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</si>
  <si>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</si>
  <si>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</si>
  <si>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</si>
  <si>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</si>
  <si>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</si>
  <si>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</si>
  <si>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</si>
  <si>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</si>
  <si>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</si>
  <si>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</si>
  <si>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</si>
  <si>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</si>
  <si>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</si>
  <si>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</si>
  <si>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</si>
  <si>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</si>
  <si>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</si>
  <si>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</si>
  <si>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</si>
  <si>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</si>
  <si>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</si>
  <si>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</si>
  <si>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</si>
  <si>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</si>
  <si>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</si>
  <si>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</si>
  <si>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</si>
  <si>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</si>
  <si>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</si>
  <si>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</si>
  <si>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</si>
  <si>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</si>
  <si>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</si>
  <si>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</si>
  <si>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</si>
  <si>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</si>
  <si>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</si>
  <si>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</si>
  <si>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</si>
  <si>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</si>
  <si>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</si>
  <si>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</si>
  <si>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</si>
  <si>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</si>
  <si>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</si>
  <si>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</si>
  <si>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</si>
  <si>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</si>
  <si>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</si>
  <si>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</si>
  <si>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</si>
  <si>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</si>
  <si>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</si>
  <si>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</si>
  <si>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</si>
  <si>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</si>
  <si>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</si>
  <si>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</si>
  <si>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</si>
  <si>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</si>
  <si>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</si>
  <si>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</si>
  <si>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</si>
  <si>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</si>
  <si>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</si>
  <si>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</si>
  <si>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</si>
  <si>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</si>
  <si>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</si>
  <si>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</si>
  <si>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</si>
  <si>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</si>
  <si>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</si>
  <si>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</si>
  <si>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</si>
  <si>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</si>
  <si>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</si>
  <si>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</si>
  <si>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</si>
  <si>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</si>
  <si>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</si>
  <si>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</si>
  <si>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</si>
  <si>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</si>
  <si>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</si>
  <si>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</si>
  <si>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</si>
  <si>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</si>
  <si>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</si>
  <si>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</si>
  <si>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</si>
  <si>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</si>
  <si>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</si>
  <si>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</si>
  <si>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</si>
  <si>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</si>
  <si>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</si>
  <si>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</si>
  <si>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Seaside Heights borough,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</si>
  <si>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Seaside Heights borough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</si>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</sst>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3155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3155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1627</v>
      </c>
      <c r="C9" s="151">
        <f>(B9/$B$7)*100</f>
        <v>51.5689381933439</v>
      </c>
      <c r="D9" s="152"/>
      <c r="E9" s="152" t="s">
        <v>403</v>
      </c>
      <c r="F9" s="150">
        <v>306</v>
      </c>
      <c r="G9" s="153">
        <f t="shared" si="0"/>
        <v>9.698890649762282</v>
      </c>
    </row>
    <row r="10" spans="1:7" ht="12.75">
      <c r="A10" s="149" t="s">
        <v>404</v>
      </c>
      <c r="B10" s="150">
        <v>1528</v>
      </c>
      <c r="C10" s="151">
        <f>(B10/$B$7)*100</f>
        <v>48.4310618066561</v>
      </c>
      <c r="D10" s="152"/>
      <c r="E10" s="152" t="s">
        <v>405</v>
      </c>
      <c r="F10" s="150">
        <v>102</v>
      </c>
      <c r="G10" s="153">
        <f t="shared" si="0"/>
        <v>3.2329635499207607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113</v>
      </c>
      <c r="G11" s="153">
        <f t="shared" si="0"/>
        <v>3.5816164817749603</v>
      </c>
    </row>
    <row r="12" spans="1:7" ht="12.75">
      <c r="A12" s="149" t="s">
        <v>407</v>
      </c>
      <c r="B12" s="150">
        <v>238</v>
      </c>
      <c r="C12" s="151">
        <f aca="true" t="shared" si="1" ref="C12:C24">B12*100/B$7</f>
        <v>7.543581616481775</v>
      </c>
      <c r="D12" s="152"/>
      <c r="E12" s="152" t="s">
        <v>408</v>
      </c>
      <c r="F12" s="150">
        <v>5</v>
      </c>
      <c r="G12" s="153">
        <f t="shared" si="0"/>
        <v>0.15847860538827258</v>
      </c>
    </row>
    <row r="13" spans="1:7" ht="12.75">
      <c r="A13" s="149" t="s">
        <v>409</v>
      </c>
      <c r="B13" s="150">
        <v>230</v>
      </c>
      <c r="C13" s="151">
        <f t="shared" si="1"/>
        <v>7.290015847860539</v>
      </c>
      <c r="D13" s="152"/>
      <c r="E13" s="152" t="s">
        <v>410</v>
      </c>
      <c r="F13" s="150">
        <v>86</v>
      </c>
      <c r="G13" s="153">
        <f t="shared" si="0"/>
        <v>2.7258320126782882</v>
      </c>
    </row>
    <row r="14" spans="1:7" ht="12.75">
      <c r="A14" s="149" t="s">
        <v>411</v>
      </c>
      <c r="B14" s="150">
        <v>166</v>
      </c>
      <c r="C14" s="151">
        <f t="shared" si="1"/>
        <v>5.261489698890649</v>
      </c>
      <c r="D14" s="152"/>
      <c r="E14" s="152" t="s">
        <v>412</v>
      </c>
      <c r="F14" s="150">
        <v>2849</v>
      </c>
      <c r="G14" s="153">
        <f t="shared" si="0"/>
        <v>90.30110935023772</v>
      </c>
    </row>
    <row r="15" spans="1:7" ht="12.75">
      <c r="A15" s="149" t="s">
        <v>413</v>
      </c>
      <c r="B15" s="150">
        <v>176</v>
      </c>
      <c r="C15" s="151">
        <f t="shared" si="1"/>
        <v>5.578446909667195</v>
      </c>
      <c r="D15" s="152"/>
      <c r="E15" s="152" t="s">
        <v>414</v>
      </c>
      <c r="F15" s="150">
        <v>2629</v>
      </c>
      <c r="G15" s="153">
        <f t="shared" si="0"/>
        <v>83.32805071315373</v>
      </c>
    </row>
    <row r="16" spans="1:7" ht="12.75">
      <c r="A16" s="149" t="s">
        <v>415</v>
      </c>
      <c r="B16" s="150">
        <v>271</v>
      </c>
      <c r="C16" s="151">
        <f t="shared" si="1"/>
        <v>8.589540412044373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575</v>
      </c>
      <c r="C17" s="151">
        <f t="shared" si="1"/>
        <v>18.225039619651348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541</v>
      </c>
      <c r="C18" s="151">
        <f t="shared" si="1"/>
        <v>17.147385103011093</v>
      </c>
      <c r="D18" s="152"/>
      <c r="E18" s="143" t="s">
        <v>419</v>
      </c>
      <c r="F18" s="141">
        <v>3155</v>
      </c>
      <c r="G18" s="148">
        <v>100</v>
      </c>
    </row>
    <row r="19" spans="1:7" ht="12.75">
      <c r="A19" s="149" t="s">
        <v>420</v>
      </c>
      <c r="B19" s="150">
        <v>372</v>
      </c>
      <c r="C19" s="151">
        <f t="shared" si="1"/>
        <v>11.79080824088748</v>
      </c>
      <c r="D19" s="152"/>
      <c r="E19" s="152" t="s">
        <v>421</v>
      </c>
      <c r="F19" s="150">
        <v>3061</v>
      </c>
      <c r="G19" s="153">
        <f aca="true" t="shared" si="2" ref="G19:G30">F19*100/F$18</f>
        <v>97.02060221870047</v>
      </c>
    </row>
    <row r="20" spans="1:7" ht="12.75">
      <c r="A20" s="149" t="s">
        <v>422</v>
      </c>
      <c r="B20" s="150">
        <v>157</v>
      </c>
      <c r="C20" s="151">
        <f t="shared" si="1"/>
        <v>4.976228209191759</v>
      </c>
      <c r="D20" s="152"/>
      <c r="E20" s="152" t="s">
        <v>423</v>
      </c>
      <c r="F20" s="150">
        <v>1408</v>
      </c>
      <c r="G20" s="153">
        <f t="shared" si="2"/>
        <v>44.62757527733756</v>
      </c>
    </row>
    <row r="21" spans="1:7" ht="12.75">
      <c r="A21" s="149" t="s">
        <v>424</v>
      </c>
      <c r="B21" s="150">
        <v>81</v>
      </c>
      <c r="C21" s="151">
        <f t="shared" si="1"/>
        <v>2.5673534072900157</v>
      </c>
      <c r="D21" s="152"/>
      <c r="E21" s="152" t="s">
        <v>425</v>
      </c>
      <c r="F21" s="150">
        <v>378</v>
      </c>
      <c r="G21" s="153">
        <f t="shared" si="2"/>
        <v>11.980982567353408</v>
      </c>
    </row>
    <row r="22" spans="1:7" ht="12.75">
      <c r="A22" s="149" t="s">
        <v>426</v>
      </c>
      <c r="B22" s="150">
        <v>176</v>
      </c>
      <c r="C22" s="151">
        <f t="shared" si="1"/>
        <v>5.578446909667195</v>
      </c>
      <c r="D22" s="152"/>
      <c r="E22" s="152" t="s">
        <v>427</v>
      </c>
      <c r="F22" s="150">
        <v>793</v>
      </c>
      <c r="G22" s="153">
        <f t="shared" si="2"/>
        <v>25.13470681458003</v>
      </c>
    </row>
    <row r="23" spans="1:7" ht="12.75">
      <c r="A23" s="149" t="s">
        <v>428</v>
      </c>
      <c r="B23" s="150">
        <v>139</v>
      </c>
      <c r="C23" s="151">
        <f t="shared" si="1"/>
        <v>4.405705229793978</v>
      </c>
      <c r="D23" s="152"/>
      <c r="E23" s="152" t="s">
        <v>429</v>
      </c>
      <c r="F23" s="150">
        <v>639</v>
      </c>
      <c r="G23" s="153">
        <f t="shared" si="2"/>
        <v>20.253565768621236</v>
      </c>
    </row>
    <row r="24" spans="1:7" ht="12.75">
      <c r="A24" s="149" t="s">
        <v>430</v>
      </c>
      <c r="B24" s="150">
        <v>33</v>
      </c>
      <c r="C24" s="151">
        <f t="shared" si="1"/>
        <v>1.045958795562599</v>
      </c>
      <c r="D24" s="152"/>
      <c r="E24" s="152" t="s">
        <v>431</v>
      </c>
      <c r="F24" s="150">
        <v>168</v>
      </c>
      <c r="G24" s="153">
        <f t="shared" si="2"/>
        <v>5.324881141045958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62</v>
      </c>
      <c r="G25" s="153">
        <f t="shared" si="2"/>
        <v>1.9651347068145801</v>
      </c>
    </row>
    <row r="26" spans="1:7" ht="12.75">
      <c r="A26" s="149" t="s">
        <v>433</v>
      </c>
      <c r="B26" s="155">
        <v>33.3</v>
      </c>
      <c r="C26" s="156" t="s">
        <v>261</v>
      </c>
      <c r="D26" s="152"/>
      <c r="E26" s="157" t="s">
        <v>434</v>
      </c>
      <c r="F26" s="158">
        <v>314</v>
      </c>
      <c r="G26" s="153">
        <f t="shared" si="2"/>
        <v>9.952456418383518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145</v>
      </c>
      <c r="G27" s="153">
        <f t="shared" si="2"/>
        <v>4.595879556259905</v>
      </c>
    </row>
    <row r="28" spans="1:7" ht="12.75">
      <c r="A28" s="149" t="s">
        <v>262</v>
      </c>
      <c r="B28" s="150">
        <v>2419</v>
      </c>
      <c r="C28" s="151">
        <f aca="true" t="shared" si="3" ref="C28:C35">B28*100/B$7</f>
        <v>76.67194928684627</v>
      </c>
      <c r="D28" s="152"/>
      <c r="E28" s="152" t="s">
        <v>436</v>
      </c>
      <c r="F28" s="150">
        <v>94</v>
      </c>
      <c r="G28" s="153">
        <f t="shared" si="2"/>
        <v>2.9793977812995247</v>
      </c>
    </row>
    <row r="29" spans="1:7" ht="12.75">
      <c r="A29" s="149" t="s">
        <v>0</v>
      </c>
      <c r="B29" s="150">
        <v>1226</v>
      </c>
      <c r="C29" s="151">
        <f t="shared" si="3"/>
        <v>38.858954041204434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1193</v>
      </c>
      <c r="C30" s="151">
        <f t="shared" si="3"/>
        <v>37.81299524564184</v>
      </c>
      <c r="D30" s="152"/>
      <c r="E30" s="152" t="s">
        <v>3</v>
      </c>
      <c r="F30" s="150">
        <v>94</v>
      </c>
      <c r="G30" s="153">
        <f t="shared" si="2"/>
        <v>2.9793977812995247</v>
      </c>
    </row>
    <row r="31" spans="1:7" ht="12.75">
      <c r="A31" s="149" t="s">
        <v>4</v>
      </c>
      <c r="B31" s="150">
        <v>2293</v>
      </c>
      <c r="C31" s="151">
        <f t="shared" si="3"/>
        <v>72.6782884310618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392</v>
      </c>
      <c r="C32" s="151">
        <f t="shared" si="3"/>
        <v>12.42472266244057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348</v>
      </c>
      <c r="C33" s="151">
        <f t="shared" si="3"/>
        <v>11.030110935023771</v>
      </c>
      <c r="D33" s="152"/>
      <c r="E33" s="143" t="s">
        <v>8</v>
      </c>
      <c r="F33" s="141">
        <v>1408</v>
      </c>
      <c r="G33" s="148">
        <v>100</v>
      </c>
    </row>
    <row r="34" spans="1:7" ht="12.75">
      <c r="A34" s="149" t="s">
        <v>0</v>
      </c>
      <c r="B34" s="150">
        <v>169</v>
      </c>
      <c r="C34" s="151">
        <f t="shared" si="3"/>
        <v>5.356576862123613</v>
      </c>
      <c r="D34" s="152"/>
      <c r="E34" s="152" t="s">
        <v>9</v>
      </c>
      <c r="F34" s="150">
        <v>692</v>
      </c>
      <c r="G34" s="153">
        <f aca="true" t="shared" si="4" ref="G34:G42">F34*100/F$33</f>
        <v>49.14772727272727</v>
      </c>
    </row>
    <row r="35" spans="1:7" ht="12.75">
      <c r="A35" s="149" t="s">
        <v>2</v>
      </c>
      <c r="B35" s="150">
        <v>179</v>
      </c>
      <c r="C35" s="151">
        <f t="shared" si="3"/>
        <v>5.673534072900159</v>
      </c>
      <c r="D35" s="152"/>
      <c r="E35" s="152" t="s">
        <v>10</v>
      </c>
      <c r="F35" s="150">
        <v>361</v>
      </c>
      <c r="G35" s="153">
        <f t="shared" si="4"/>
        <v>25.639204545454547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378</v>
      </c>
      <c r="G36" s="153">
        <f t="shared" si="4"/>
        <v>26.84659090909091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162</v>
      </c>
      <c r="G37" s="153">
        <f t="shared" si="4"/>
        <v>11.505681818181818</v>
      </c>
    </row>
    <row r="38" spans="1:7" ht="12.75">
      <c r="A38" s="163" t="s">
        <v>13</v>
      </c>
      <c r="B38" s="150">
        <v>3049</v>
      </c>
      <c r="C38" s="151">
        <f aca="true" t="shared" si="5" ref="C38:C56">B38*100/B$7</f>
        <v>96.64025356576862</v>
      </c>
      <c r="D38" s="152"/>
      <c r="E38" s="152" t="s">
        <v>14</v>
      </c>
      <c r="F38" s="150">
        <v>230</v>
      </c>
      <c r="G38" s="153">
        <f t="shared" si="4"/>
        <v>16.335227272727273</v>
      </c>
    </row>
    <row r="39" spans="1:7" ht="12.75">
      <c r="A39" s="149" t="s">
        <v>15</v>
      </c>
      <c r="B39" s="150">
        <v>2838</v>
      </c>
      <c r="C39" s="151">
        <f t="shared" si="5"/>
        <v>89.95245641838352</v>
      </c>
      <c r="D39" s="152"/>
      <c r="E39" s="152" t="s">
        <v>10</v>
      </c>
      <c r="F39" s="150">
        <v>162</v>
      </c>
      <c r="G39" s="153">
        <f t="shared" si="4"/>
        <v>11.505681818181818</v>
      </c>
    </row>
    <row r="40" spans="1:7" ht="12.75">
      <c r="A40" s="149" t="s">
        <v>16</v>
      </c>
      <c r="B40" s="150">
        <v>127</v>
      </c>
      <c r="C40" s="151">
        <f t="shared" si="5"/>
        <v>4.025356576862124</v>
      </c>
      <c r="D40" s="152"/>
      <c r="E40" s="152" t="s">
        <v>17</v>
      </c>
      <c r="F40" s="150">
        <v>716</v>
      </c>
      <c r="G40" s="153">
        <f t="shared" si="4"/>
        <v>50.85227272727273</v>
      </c>
    </row>
    <row r="41" spans="1:7" ht="12.75">
      <c r="A41" s="149" t="s">
        <v>18</v>
      </c>
      <c r="B41" s="150">
        <v>20</v>
      </c>
      <c r="C41" s="151">
        <f t="shared" si="5"/>
        <v>0.6339144215530903</v>
      </c>
      <c r="D41" s="152"/>
      <c r="E41" s="152" t="s">
        <v>19</v>
      </c>
      <c r="F41" s="150">
        <v>564</v>
      </c>
      <c r="G41" s="153">
        <f t="shared" si="4"/>
        <v>40.05681818181818</v>
      </c>
    </row>
    <row r="42" spans="1:7" ht="12.75">
      <c r="A42" s="149" t="s">
        <v>20</v>
      </c>
      <c r="B42" s="150">
        <v>27</v>
      </c>
      <c r="C42" s="151">
        <f t="shared" si="5"/>
        <v>0.8557844690966719</v>
      </c>
      <c r="D42" s="152"/>
      <c r="E42" s="152" t="s">
        <v>21</v>
      </c>
      <c r="F42" s="150">
        <v>127</v>
      </c>
      <c r="G42" s="153">
        <f t="shared" si="4"/>
        <v>9.019886363636363</v>
      </c>
    </row>
    <row r="43" spans="1:7" ht="12.75">
      <c r="A43" s="149" t="s">
        <v>22</v>
      </c>
      <c r="B43" s="150">
        <v>7</v>
      </c>
      <c r="C43" s="151">
        <f t="shared" si="5"/>
        <v>0.2218700475435816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</v>
      </c>
      <c r="C44" s="151">
        <f t="shared" si="5"/>
        <v>0.06339144215530904</v>
      </c>
      <c r="D44" s="152"/>
      <c r="E44" s="152" t="s">
        <v>24</v>
      </c>
      <c r="F44" s="160">
        <v>400</v>
      </c>
      <c r="G44" s="164">
        <f>F44*100/F33</f>
        <v>28.40909090909091</v>
      </c>
    </row>
    <row r="45" spans="1:7" ht="12.75">
      <c r="A45" s="149" t="s">
        <v>25</v>
      </c>
      <c r="B45" s="150">
        <v>5</v>
      </c>
      <c r="C45" s="151">
        <f t="shared" si="5"/>
        <v>0.15847860538827258</v>
      </c>
      <c r="D45" s="152"/>
      <c r="E45" s="152" t="s">
        <v>26</v>
      </c>
      <c r="F45" s="160">
        <v>260</v>
      </c>
      <c r="G45" s="164">
        <f>F45*100/F33</f>
        <v>18.46590909090909</v>
      </c>
    </row>
    <row r="46" spans="1:7" ht="12.75">
      <c r="A46" s="149" t="s">
        <v>27</v>
      </c>
      <c r="B46" s="150">
        <v>9</v>
      </c>
      <c r="C46" s="151">
        <f t="shared" si="5"/>
        <v>0.28526148969889065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</v>
      </c>
      <c r="C47" s="151">
        <f t="shared" si="5"/>
        <v>0.06339144215530904</v>
      </c>
      <c r="D47" s="152"/>
      <c r="E47" s="152" t="s">
        <v>29</v>
      </c>
      <c r="F47" s="165">
        <v>2.17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2.93</v>
      </c>
      <c r="G48" s="166" t="s">
        <v>261</v>
      </c>
    </row>
    <row r="49" spans="1:7" ht="14.25">
      <c r="A49" s="149" t="s">
        <v>32</v>
      </c>
      <c r="B49" s="150">
        <v>2</v>
      </c>
      <c r="C49" s="151">
        <f t="shared" si="5"/>
        <v>0.06339144215530904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2840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1408</v>
      </c>
      <c r="G52" s="153">
        <f>F52*100/F$51</f>
        <v>49.57746478873239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1432</v>
      </c>
      <c r="G53" s="153">
        <f>F53*100/F$51</f>
        <v>50.42253521126761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646</v>
      </c>
      <c r="G54" s="153">
        <f>F54*100/F$51</f>
        <v>22.746478873239436</v>
      </c>
    </row>
    <row r="55" spans="1:7" ht="12.75">
      <c r="A55" s="149" t="s">
        <v>43</v>
      </c>
      <c r="B55" s="150">
        <v>37</v>
      </c>
      <c r="C55" s="151">
        <f t="shared" si="5"/>
        <v>1.172741679873217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106</v>
      </c>
      <c r="C56" s="151">
        <f t="shared" si="5"/>
        <v>3.3597464342313788</v>
      </c>
      <c r="D56" s="152"/>
      <c r="E56" s="152" t="s">
        <v>45</v>
      </c>
      <c r="F56" s="167">
        <v>14.1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36.7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2937</v>
      </c>
      <c r="C60" s="168">
        <f>B60*100/B7</f>
        <v>93.09033280507131</v>
      </c>
      <c r="D60" s="152"/>
      <c r="E60" s="143" t="s">
        <v>51</v>
      </c>
      <c r="F60" s="141">
        <v>1408</v>
      </c>
      <c r="G60" s="148">
        <v>100</v>
      </c>
    </row>
    <row r="61" spans="1:7" ht="12.75">
      <c r="A61" s="149" t="s">
        <v>52</v>
      </c>
      <c r="B61" s="160">
        <v>155</v>
      </c>
      <c r="C61" s="168">
        <f>B61*100/B7</f>
        <v>4.91283676703645</v>
      </c>
      <c r="D61" s="152"/>
      <c r="E61" s="152" t="s">
        <v>53</v>
      </c>
      <c r="F61" s="150">
        <v>397</v>
      </c>
      <c r="G61" s="153">
        <f>F61*100/F$60</f>
        <v>28.196022727272727</v>
      </c>
    </row>
    <row r="62" spans="1:7" ht="12.75">
      <c r="A62" s="149" t="s">
        <v>54</v>
      </c>
      <c r="B62" s="160">
        <v>44</v>
      </c>
      <c r="C62" s="168">
        <f>B62*100/B7</f>
        <v>1.3946117274167988</v>
      </c>
      <c r="D62" s="152"/>
      <c r="E62" s="152" t="s">
        <v>55</v>
      </c>
      <c r="F62" s="150">
        <v>1011</v>
      </c>
      <c r="G62" s="153">
        <f>F62*100/F$60</f>
        <v>71.80397727272727</v>
      </c>
    </row>
    <row r="63" spans="1:7" ht="12.75">
      <c r="A63" s="149" t="s">
        <v>56</v>
      </c>
      <c r="B63" s="160">
        <v>37</v>
      </c>
      <c r="C63" s="168">
        <f>B63*100/B7</f>
        <v>1.172741679873217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2.03</v>
      </c>
      <c r="G64" s="166" t="s">
        <v>261</v>
      </c>
    </row>
    <row r="65" spans="1:7" ht="13.5" thickBot="1">
      <c r="A65" s="171" t="s">
        <v>59</v>
      </c>
      <c r="B65" s="172">
        <v>91</v>
      </c>
      <c r="C65" s="173">
        <f>B65*100/B7</f>
        <v>2.884310618066561</v>
      </c>
      <c r="D65" s="174"/>
      <c r="E65" s="174" t="s">
        <v>60</v>
      </c>
      <c r="F65" s="175">
        <v>2.23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3155</v>
      </c>
      <c r="G9" s="33">
        <f>(F9/$F$9)*100</f>
        <v>100</v>
      </c>
    </row>
    <row r="10" spans="1:7" ht="12.75">
      <c r="A10" s="29" t="s">
        <v>269</v>
      </c>
      <c r="B10" s="93">
        <v>601</v>
      </c>
      <c r="C10" s="33">
        <f aca="true" t="shared" si="0" ref="C10:C15">(B10/$B$10)*100</f>
        <v>100</v>
      </c>
      <c r="E10" s="34" t="s">
        <v>270</v>
      </c>
      <c r="F10" s="97">
        <v>2917</v>
      </c>
      <c r="G10" s="84">
        <f aca="true" t="shared" si="1" ref="G10:G16">(F10/$F$9)*100</f>
        <v>92.45641838351823</v>
      </c>
    </row>
    <row r="11" spans="1:7" ht="12.75">
      <c r="A11" s="36" t="s">
        <v>271</v>
      </c>
      <c r="B11" s="98">
        <v>46</v>
      </c>
      <c r="C11" s="35">
        <f t="shared" si="0"/>
        <v>7.653910149750416</v>
      </c>
      <c r="E11" s="34" t="s">
        <v>272</v>
      </c>
      <c r="F11" s="97">
        <v>2911</v>
      </c>
      <c r="G11" s="84">
        <f t="shared" si="1"/>
        <v>92.26624405705229</v>
      </c>
    </row>
    <row r="12" spans="1:7" ht="12.75">
      <c r="A12" s="36" t="s">
        <v>273</v>
      </c>
      <c r="B12" s="98">
        <v>44</v>
      </c>
      <c r="C12" s="35">
        <f t="shared" si="0"/>
        <v>7.321131447587355</v>
      </c>
      <c r="E12" s="34" t="s">
        <v>274</v>
      </c>
      <c r="F12" s="97">
        <v>2330</v>
      </c>
      <c r="G12" s="84">
        <f t="shared" si="1"/>
        <v>73.85103011093503</v>
      </c>
    </row>
    <row r="13" spans="1:7" ht="12.75">
      <c r="A13" s="36" t="s">
        <v>275</v>
      </c>
      <c r="B13" s="98">
        <v>329</v>
      </c>
      <c r="C13" s="35">
        <f t="shared" si="0"/>
        <v>54.742096505823625</v>
      </c>
      <c r="E13" s="34" t="s">
        <v>276</v>
      </c>
      <c r="F13" s="97">
        <v>581</v>
      </c>
      <c r="G13" s="84">
        <f t="shared" si="1"/>
        <v>18.415213946117273</v>
      </c>
    </row>
    <row r="14" spans="1:7" ht="12.75">
      <c r="A14" s="36" t="s">
        <v>277</v>
      </c>
      <c r="B14" s="98">
        <v>88</v>
      </c>
      <c r="C14" s="35">
        <f t="shared" si="0"/>
        <v>14.64226289517471</v>
      </c>
      <c r="E14" s="34" t="s">
        <v>166</v>
      </c>
      <c r="F14" s="97">
        <v>6</v>
      </c>
      <c r="G14" s="84">
        <f t="shared" si="1"/>
        <v>0.1901743264659271</v>
      </c>
    </row>
    <row r="15" spans="1:7" ht="12.75">
      <c r="A15" s="36" t="s">
        <v>324</v>
      </c>
      <c r="B15" s="97">
        <v>94</v>
      </c>
      <c r="C15" s="35">
        <f t="shared" si="0"/>
        <v>15.640599001663894</v>
      </c>
      <c r="E15" s="34" t="s">
        <v>278</v>
      </c>
      <c r="F15" s="97">
        <v>238</v>
      </c>
      <c r="G15" s="84">
        <f t="shared" si="1"/>
        <v>7.543581616481775</v>
      </c>
    </row>
    <row r="16" spans="1:7" ht="12.75">
      <c r="A16" s="36"/>
      <c r="B16" s="93" t="s">
        <v>250</v>
      </c>
      <c r="C16" s="10"/>
      <c r="E16" s="34" t="s">
        <v>279</v>
      </c>
      <c r="F16" s="98">
        <v>100</v>
      </c>
      <c r="G16" s="84">
        <f t="shared" si="1"/>
        <v>3.1695721077654517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96</v>
      </c>
      <c r="G17" s="84">
        <f>(F17/$F$9)*100</f>
        <v>3.0427892234548337</v>
      </c>
    </row>
    <row r="18" spans="1:7" ht="12.75">
      <c r="A18" s="29" t="s">
        <v>282</v>
      </c>
      <c r="B18" s="93">
        <v>2052</v>
      </c>
      <c r="C18" s="33">
        <f>(B18/$B$18)*100</f>
        <v>100</v>
      </c>
      <c r="E18" s="34" t="s">
        <v>283</v>
      </c>
      <c r="F18" s="97">
        <v>142</v>
      </c>
      <c r="G18" s="84">
        <f>(F18/$F$9)*100</f>
        <v>4.500792393026941</v>
      </c>
    </row>
    <row r="19" spans="1:7" ht="12.75">
      <c r="A19" s="36" t="s">
        <v>284</v>
      </c>
      <c r="B19" s="97">
        <v>103</v>
      </c>
      <c r="C19" s="84">
        <f aca="true" t="shared" si="2" ref="C19:C25">(B19/$B$18)*100</f>
        <v>5.019493177387914</v>
      </c>
      <c r="E19" s="34"/>
      <c r="F19" s="97" t="s">
        <v>250</v>
      </c>
      <c r="G19" s="84"/>
    </row>
    <row r="20" spans="1:7" ht="12.75">
      <c r="A20" s="36" t="s">
        <v>285</v>
      </c>
      <c r="B20" s="97">
        <v>384</v>
      </c>
      <c r="C20" s="84">
        <f t="shared" si="2"/>
        <v>18.71345029239766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784</v>
      </c>
      <c r="C21" s="84">
        <f t="shared" si="2"/>
        <v>38.20662768031189</v>
      </c>
      <c r="E21" s="38" t="s">
        <v>167</v>
      </c>
      <c r="F21" s="80">
        <v>238</v>
      </c>
      <c r="G21" s="33">
        <f>(F21/$F$21)*100</f>
        <v>100</v>
      </c>
    </row>
    <row r="22" spans="1:7" ht="12.75">
      <c r="A22" s="36" t="s">
        <v>302</v>
      </c>
      <c r="B22" s="97">
        <v>365</v>
      </c>
      <c r="C22" s="84">
        <f t="shared" si="2"/>
        <v>17.787524366471736</v>
      </c>
      <c r="E22" s="34" t="s">
        <v>303</v>
      </c>
      <c r="F22" s="97">
        <v>85</v>
      </c>
      <c r="G22" s="84">
        <f aca="true" t="shared" si="3" ref="G22:G27">(F22/$F$21)*100</f>
        <v>35.714285714285715</v>
      </c>
    </row>
    <row r="23" spans="1:7" ht="12.75">
      <c r="A23" s="36" t="s">
        <v>304</v>
      </c>
      <c r="B23" s="97">
        <v>95</v>
      </c>
      <c r="C23" s="84">
        <f t="shared" si="2"/>
        <v>4.62962962962963</v>
      </c>
      <c r="E23" s="34" t="s">
        <v>305</v>
      </c>
      <c r="F23" s="97">
        <v>27</v>
      </c>
      <c r="G23" s="84">
        <f t="shared" si="3"/>
        <v>11.344537815126051</v>
      </c>
    </row>
    <row r="24" spans="1:7" ht="12.75">
      <c r="A24" s="36" t="s">
        <v>306</v>
      </c>
      <c r="B24" s="97">
        <v>247</v>
      </c>
      <c r="C24" s="84">
        <f t="shared" si="2"/>
        <v>12.037037037037036</v>
      </c>
      <c r="E24" s="34" t="s">
        <v>307</v>
      </c>
      <c r="F24" s="97">
        <v>48</v>
      </c>
      <c r="G24" s="84">
        <f t="shared" si="3"/>
        <v>20.168067226890756</v>
      </c>
    </row>
    <row r="25" spans="1:7" ht="12.75">
      <c r="A25" s="36" t="s">
        <v>308</v>
      </c>
      <c r="B25" s="97">
        <v>74</v>
      </c>
      <c r="C25" s="84">
        <f t="shared" si="2"/>
        <v>3.6062378167641325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78</v>
      </c>
      <c r="G26" s="84">
        <f t="shared" si="3"/>
        <v>32.773109243697476</v>
      </c>
    </row>
    <row r="27" spans="1:7" ht="12.75">
      <c r="A27" s="36" t="s">
        <v>311</v>
      </c>
      <c r="B27" s="108">
        <v>76.3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15.6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2888</v>
      </c>
      <c r="G30" s="33">
        <f>(F30/$F$30)*100</f>
        <v>100</v>
      </c>
      <c r="J30" s="39"/>
    </row>
    <row r="31" spans="1:10" ht="12.75">
      <c r="A31" s="95" t="s">
        <v>296</v>
      </c>
      <c r="B31" s="93">
        <v>2492</v>
      </c>
      <c r="C31" s="33">
        <f>(B31/$B$31)*100</f>
        <v>100</v>
      </c>
      <c r="E31" s="34" t="s">
        <v>317</v>
      </c>
      <c r="F31" s="97">
        <v>2519</v>
      </c>
      <c r="G31" s="101">
        <f>(F31/$F$30)*100</f>
        <v>87.2229916897507</v>
      </c>
      <c r="J31" s="39"/>
    </row>
    <row r="32" spans="1:10" ht="12.75">
      <c r="A32" s="36" t="s">
        <v>318</v>
      </c>
      <c r="B32" s="97">
        <v>897</v>
      </c>
      <c r="C32" s="10">
        <f>(B32/$B$31)*100</f>
        <v>35.99518459069021</v>
      </c>
      <c r="E32" s="34" t="s">
        <v>319</v>
      </c>
      <c r="F32" s="97">
        <v>369</v>
      </c>
      <c r="G32" s="101">
        <f aca="true" t="shared" si="4" ref="G32:G39">(F32/$F$30)*100</f>
        <v>12.777008310249307</v>
      </c>
      <c r="J32" s="39"/>
    </row>
    <row r="33" spans="1:10" ht="12.75">
      <c r="A33" s="36" t="s">
        <v>320</v>
      </c>
      <c r="B33" s="97">
        <v>893</v>
      </c>
      <c r="C33" s="10">
        <f aca="true" t="shared" si="5" ref="C33:C38">(B33/$B$31)*100</f>
        <v>35.8346709470305</v>
      </c>
      <c r="E33" s="34" t="s">
        <v>321</v>
      </c>
      <c r="F33" s="97">
        <v>147</v>
      </c>
      <c r="G33" s="101">
        <f t="shared" si="4"/>
        <v>5.090027700831025</v>
      </c>
      <c r="J33" s="39"/>
    </row>
    <row r="34" spans="1:7" ht="12.75">
      <c r="A34" s="36" t="s">
        <v>322</v>
      </c>
      <c r="B34" s="97">
        <v>110</v>
      </c>
      <c r="C34" s="10">
        <f t="shared" si="5"/>
        <v>4.414125200642054</v>
      </c>
      <c r="E34" s="34" t="s">
        <v>323</v>
      </c>
      <c r="F34" s="97">
        <v>127</v>
      </c>
      <c r="G34" s="101">
        <f t="shared" si="4"/>
        <v>4.3975069252077565</v>
      </c>
    </row>
    <row r="35" spans="1:7" ht="12.75">
      <c r="A35" s="36" t="s">
        <v>325</v>
      </c>
      <c r="B35" s="97">
        <v>182</v>
      </c>
      <c r="C35" s="10">
        <f t="shared" si="5"/>
        <v>7.303370786516854</v>
      </c>
      <c r="E35" s="34" t="s">
        <v>321</v>
      </c>
      <c r="F35" s="97">
        <v>65</v>
      </c>
      <c r="G35" s="101">
        <f t="shared" si="4"/>
        <v>2.2506925207756234</v>
      </c>
    </row>
    <row r="36" spans="1:7" ht="12.75">
      <c r="A36" s="36" t="s">
        <v>297</v>
      </c>
      <c r="B36" s="97">
        <v>132</v>
      </c>
      <c r="C36" s="10">
        <f t="shared" si="5"/>
        <v>5.296950240770466</v>
      </c>
      <c r="E36" s="34" t="s">
        <v>327</v>
      </c>
      <c r="F36" s="97">
        <v>164</v>
      </c>
      <c r="G36" s="101">
        <f t="shared" si="4"/>
        <v>5.678670360110803</v>
      </c>
    </row>
    <row r="37" spans="1:7" ht="12.75">
      <c r="A37" s="36" t="s">
        <v>326</v>
      </c>
      <c r="B37" s="97">
        <v>410</v>
      </c>
      <c r="C37" s="10">
        <f t="shared" si="5"/>
        <v>16.452648475120384</v>
      </c>
      <c r="E37" s="34" t="s">
        <v>321</v>
      </c>
      <c r="F37" s="97">
        <v>61</v>
      </c>
      <c r="G37" s="101">
        <f t="shared" si="4"/>
        <v>2.1121883656509697</v>
      </c>
    </row>
    <row r="38" spans="1:7" ht="12.75">
      <c r="A38" s="36" t="s">
        <v>297</v>
      </c>
      <c r="B38" s="97">
        <v>215</v>
      </c>
      <c r="C38" s="10">
        <f t="shared" si="5"/>
        <v>8.62760834670947</v>
      </c>
      <c r="E38" s="34" t="s">
        <v>259</v>
      </c>
      <c r="F38" s="97">
        <v>26</v>
      </c>
      <c r="G38" s="101">
        <f t="shared" si="4"/>
        <v>0.9002770083102494</v>
      </c>
    </row>
    <row r="39" spans="1:7" ht="12.75">
      <c r="A39" s="36"/>
      <c r="B39" s="97" t="s">
        <v>250</v>
      </c>
      <c r="C39" s="10"/>
      <c r="E39" s="34" t="s">
        <v>321</v>
      </c>
      <c r="F39" s="97">
        <v>5</v>
      </c>
      <c r="G39" s="101">
        <f t="shared" si="4"/>
        <v>0.17313019390581716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15</v>
      </c>
      <c r="C42" s="33">
        <f>(B42/$B$42)*100</f>
        <v>100</v>
      </c>
      <c r="E42" s="31" t="s">
        <v>268</v>
      </c>
      <c r="F42" s="80">
        <v>3155</v>
      </c>
      <c r="G42" s="99">
        <f>(F42/$F$42)*100</f>
        <v>100</v>
      </c>
      <c r="I42" s="39"/>
    </row>
    <row r="43" spans="1:7" ht="12.75">
      <c r="A43" s="36" t="s">
        <v>301</v>
      </c>
      <c r="B43" s="98">
        <v>5</v>
      </c>
      <c r="C43" s="102">
        <f>(B43/$B$42)*100</f>
        <v>33.33333333333333</v>
      </c>
      <c r="E43" s="60" t="s">
        <v>168</v>
      </c>
      <c r="F43" s="106">
        <v>3801</v>
      </c>
      <c r="G43" s="107">
        <f aca="true" t="shared" si="6" ref="G43:G71">(F43/$F$42)*100</f>
        <v>120.47543581616482</v>
      </c>
    </row>
    <row r="44" spans="1:7" ht="12.75">
      <c r="A44" s="36"/>
      <c r="B44" s="93" t="s">
        <v>250</v>
      </c>
      <c r="C44" s="10"/>
      <c r="E44" s="1" t="s">
        <v>329</v>
      </c>
      <c r="F44" s="97">
        <v>77</v>
      </c>
      <c r="G44" s="101">
        <f t="shared" si="6"/>
        <v>2.4405705229793977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15</v>
      </c>
      <c r="G45" s="101">
        <f t="shared" si="6"/>
        <v>0.4754358161648178</v>
      </c>
    </row>
    <row r="46" spans="1:7" ht="12.75">
      <c r="A46" s="29" t="s">
        <v>331</v>
      </c>
      <c r="B46" s="93">
        <v>2401</v>
      </c>
      <c r="C46" s="33">
        <f>(B46/$B$46)*100</f>
        <v>100</v>
      </c>
      <c r="E46" s="1" t="s">
        <v>332</v>
      </c>
      <c r="F46" s="97">
        <v>5</v>
      </c>
      <c r="G46" s="101">
        <f t="shared" si="6"/>
        <v>0.15847860538827258</v>
      </c>
    </row>
    <row r="47" spans="1:7" ht="12.75">
      <c r="A47" s="36" t="s">
        <v>333</v>
      </c>
      <c r="B47" s="97">
        <v>312</v>
      </c>
      <c r="C47" s="10">
        <f>(B47/$B$46)*100</f>
        <v>12.994585589337776</v>
      </c>
      <c r="E47" s="1" t="s">
        <v>334</v>
      </c>
      <c r="F47" s="97">
        <v>49</v>
      </c>
      <c r="G47" s="101">
        <f t="shared" si="6"/>
        <v>1.5530903328050714</v>
      </c>
    </row>
    <row r="48" spans="1:7" ht="12.75">
      <c r="A48" s="36"/>
      <c r="B48" s="93" t="s">
        <v>250</v>
      </c>
      <c r="C48" s="10"/>
      <c r="E48" s="1" t="s">
        <v>335</v>
      </c>
      <c r="F48" s="97">
        <v>247</v>
      </c>
      <c r="G48" s="101">
        <f t="shared" si="6"/>
        <v>7.828843106180666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62</v>
      </c>
      <c r="G49" s="101">
        <f t="shared" si="6"/>
        <v>1.9651347068145801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14</v>
      </c>
      <c r="G50" s="101">
        <f t="shared" si="6"/>
        <v>0.4437400950871633</v>
      </c>
    </row>
    <row r="51" spans="1:7" ht="12.75">
      <c r="A51" s="5" t="s">
        <v>338</v>
      </c>
      <c r="B51" s="93">
        <v>572</v>
      </c>
      <c r="C51" s="33">
        <f>(B51/$B$51)*100</f>
        <v>100</v>
      </c>
      <c r="E51" s="1" t="s">
        <v>339</v>
      </c>
      <c r="F51" s="97">
        <v>572</v>
      </c>
      <c r="G51" s="101">
        <f t="shared" si="6"/>
        <v>18.129952456418383</v>
      </c>
    </row>
    <row r="52" spans="1:7" ht="12.75">
      <c r="A52" s="4" t="s">
        <v>340</v>
      </c>
      <c r="B52" s="98">
        <v>76</v>
      </c>
      <c r="C52" s="10">
        <f>(B52/$B$51)*100</f>
        <v>13.286713286713287</v>
      </c>
      <c r="E52" s="1" t="s">
        <v>341</v>
      </c>
      <c r="F52" s="97">
        <v>23</v>
      </c>
      <c r="G52" s="101">
        <f t="shared" si="6"/>
        <v>0.7290015847860539</v>
      </c>
    </row>
    <row r="53" spans="1:7" ht="12.75">
      <c r="A53" s="4"/>
      <c r="B53" s="93" t="s">
        <v>250</v>
      </c>
      <c r="C53" s="10"/>
      <c r="E53" s="1" t="s">
        <v>342</v>
      </c>
      <c r="F53" s="97">
        <v>52</v>
      </c>
      <c r="G53" s="101">
        <f t="shared" si="6"/>
        <v>1.6481774960380349</v>
      </c>
    </row>
    <row r="54" spans="1:7" ht="14.25">
      <c r="A54" s="5" t="s">
        <v>343</v>
      </c>
      <c r="B54" s="93">
        <v>1958</v>
      </c>
      <c r="C54" s="33">
        <f>(B54/$B$54)*100</f>
        <v>100</v>
      </c>
      <c r="E54" s="1" t="s">
        <v>201</v>
      </c>
      <c r="F54" s="97">
        <v>601</v>
      </c>
      <c r="G54" s="101">
        <f t="shared" si="6"/>
        <v>19.049128367670363</v>
      </c>
    </row>
    <row r="55" spans="1:7" ht="12.75">
      <c r="A55" s="4" t="s">
        <v>340</v>
      </c>
      <c r="B55" s="98">
        <v>583</v>
      </c>
      <c r="C55" s="10">
        <f>(B55/$B$54)*100</f>
        <v>29.775280898876407</v>
      </c>
      <c r="E55" s="1" t="s">
        <v>344</v>
      </c>
      <c r="F55" s="97">
        <v>810</v>
      </c>
      <c r="G55" s="101">
        <f t="shared" si="6"/>
        <v>25.673534072900157</v>
      </c>
    </row>
    <row r="56" spans="1:7" ht="12.75">
      <c r="A56" s="4" t="s">
        <v>345</v>
      </c>
      <c r="B56" s="120">
        <v>49.6</v>
      </c>
      <c r="C56" s="37" t="s">
        <v>261</v>
      </c>
      <c r="E56" s="1" t="s">
        <v>346</v>
      </c>
      <c r="F56" s="97">
        <v>21</v>
      </c>
      <c r="G56" s="101">
        <f t="shared" si="6"/>
        <v>0.6656101426307449</v>
      </c>
    </row>
    <row r="57" spans="1:7" ht="12.75">
      <c r="A57" s="4" t="s">
        <v>347</v>
      </c>
      <c r="B57" s="98">
        <v>1375</v>
      </c>
      <c r="C57" s="10">
        <f>(B57/$B$54)*100</f>
        <v>70.2247191011236</v>
      </c>
      <c r="E57" s="1" t="s">
        <v>348</v>
      </c>
      <c r="F57" s="97">
        <v>23</v>
      </c>
      <c r="G57" s="101">
        <f t="shared" si="6"/>
        <v>0.7290015847860539</v>
      </c>
    </row>
    <row r="58" spans="1:7" ht="12.75">
      <c r="A58" s="4" t="s">
        <v>345</v>
      </c>
      <c r="B58" s="120">
        <v>76.1</v>
      </c>
      <c r="C58" s="37" t="s">
        <v>261</v>
      </c>
      <c r="E58" s="1" t="s">
        <v>349</v>
      </c>
      <c r="F58" s="97">
        <v>213</v>
      </c>
      <c r="G58" s="101">
        <f t="shared" si="6"/>
        <v>6.751188589540412</v>
      </c>
    </row>
    <row r="59" spans="1:7" ht="12.75">
      <c r="A59" s="4"/>
      <c r="B59" s="93" t="s">
        <v>250</v>
      </c>
      <c r="C59" s="10"/>
      <c r="E59" s="1" t="s">
        <v>350</v>
      </c>
      <c r="F59" s="97">
        <v>54</v>
      </c>
      <c r="G59" s="101">
        <f t="shared" si="6"/>
        <v>1.7115689381933439</v>
      </c>
    </row>
    <row r="60" spans="1:7" ht="12.75">
      <c r="A60" s="5" t="s">
        <v>351</v>
      </c>
      <c r="B60" s="93">
        <v>351</v>
      </c>
      <c r="C60" s="33">
        <f>(B60/$B$60)*100</f>
        <v>100</v>
      </c>
      <c r="E60" s="1" t="s">
        <v>352</v>
      </c>
      <c r="F60" s="97">
        <v>49</v>
      </c>
      <c r="G60" s="101">
        <f t="shared" si="6"/>
        <v>1.5530903328050714</v>
      </c>
    </row>
    <row r="61" spans="1:7" ht="12.75">
      <c r="A61" s="4" t="s">
        <v>340</v>
      </c>
      <c r="B61" s="97">
        <v>152</v>
      </c>
      <c r="C61" s="10">
        <f>(B61/$B$60)*100</f>
        <v>43.3048433048433</v>
      </c>
      <c r="E61" s="1" t="s">
        <v>353</v>
      </c>
      <c r="F61" s="97">
        <v>43</v>
      </c>
      <c r="G61" s="101">
        <f t="shared" si="6"/>
        <v>1.3629160063391443</v>
      </c>
    </row>
    <row r="62" spans="1:7" ht="12.75">
      <c r="A62" s="4"/>
      <c r="B62" s="93" t="s">
        <v>250</v>
      </c>
      <c r="C62" s="10"/>
      <c r="E62" s="1" t="s">
        <v>354</v>
      </c>
      <c r="F62" s="97">
        <v>70</v>
      </c>
      <c r="G62" s="101">
        <f t="shared" si="6"/>
        <v>2.218700475435816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14</v>
      </c>
      <c r="G63" s="101">
        <f t="shared" si="6"/>
        <v>0.4437400950871633</v>
      </c>
    </row>
    <row r="64" spans="1:7" ht="12.75">
      <c r="A64" s="29" t="s">
        <v>357</v>
      </c>
      <c r="B64" s="93">
        <v>2888</v>
      </c>
      <c r="C64" s="33">
        <f>(B64/$B$64)*100</f>
        <v>100</v>
      </c>
      <c r="E64" s="1" t="s">
        <v>358</v>
      </c>
      <c r="F64" s="97">
        <v>11</v>
      </c>
      <c r="G64" s="101">
        <f t="shared" si="6"/>
        <v>0.3486529318541997</v>
      </c>
    </row>
    <row r="65" spans="1:7" ht="12.75">
      <c r="A65" s="4" t="s">
        <v>256</v>
      </c>
      <c r="B65" s="97">
        <v>1303</v>
      </c>
      <c r="C65" s="10">
        <f>(B65/$B$64)*100</f>
        <v>45.11772853185595</v>
      </c>
      <c r="E65" s="1" t="s">
        <v>359</v>
      </c>
      <c r="F65" s="97">
        <v>11</v>
      </c>
      <c r="G65" s="101">
        <f t="shared" si="6"/>
        <v>0.3486529318541997</v>
      </c>
    </row>
    <row r="66" spans="1:7" ht="12.75">
      <c r="A66" s="4" t="s">
        <v>257</v>
      </c>
      <c r="B66" s="97">
        <v>1493</v>
      </c>
      <c r="C66" s="10">
        <f aca="true" t="shared" si="7" ref="C66:C71">(B66/$B$64)*100</f>
        <v>51.696675900277015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1072</v>
      </c>
      <c r="C67" s="10">
        <f t="shared" si="7"/>
        <v>37.119113573407205</v>
      </c>
      <c r="E67" s="1" t="s">
        <v>362</v>
      </c>
      <c r="F67" s="97">
        <v>44</v>
      </c>
      <c r="G67" s="101">
        <f t="shared" si="6"/>
        <v>1.3946117274167988</v>
      </c>
    </row>
    <row r="68" spans="1:7" ht="12.75">
      <c r="A68" s="4" t="s">
        <v>363</v>
      </c>
      <c r="B68" s="97">
        <v>421</v>
      </c>
      <c r="C68" s="10">
        <f t="shared" si="7"/>
        <v>14.577562326869806</v>
      </c>
      <c r="E68" s="1" t="s">
        <v>364</v>
      </c>
      <c r="F68" s="97">
        <v>103</v>
      </c>
      <c r="G68" s="101">
        <f t="shared" si="6"/>
        <v>3.264659270998415</v>
      </c>
    </row>
    <row r="69" spans="1:7" ht="12.75">
      <c r="A69" s="4" t="s">
        <v>365</v>
      </c>
      <c r="B69" s="97">
        <v>284</v>
      </c>
      <c r="C69" s="10">
        <f t="shared" si="7"/>
        <v>9.833795013850416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137</v>
      </c>
      <c r="C70" s="10">
        <f t="shared" si="7"/>
        <v>4.74376731301939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92</v>
      </c>
      <c r="C71" s="40">
        <f t="shared" si="7"/>
        <v>3.1855955678670362</v>
      </c>
      <c r="D71" s="41"/>
      <c r="E71" s="9" t="s">
        <v>369</v>
      </c>
      <c r="F71" s="103">
        <v>618</v>
      </c>
      <c r="G71" s="104">
        <f t="shared" si="6"/>
        <v>19.587955625990492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2478</v>
      </c>
      <c r="C9" s="81">
        <f>(B9/$B$9)*100</f>
        <v>100</v>
      </c>
      <c r="D9" s="65"/>
      <c r="E9" s="79" t="s">
        <v>381</v>
      </c>
      <c r="F9" s="80">
        <v>1411</v>
      </c>
      <c r="G9" s="81">
        <f>(F9/$F$9)*100</f>
        <v>100</v>
      </c>
    </row>
    <row r="10" spans="1:7" ht="12.75">
      <c r="A10" s="82" t="s">
        <v>382</v>
      </c>
      <c r="B10" s="97">
        <v>1597</v>
      </c>
      <c r="C10" s="105">
        <f>(B10/$B$9)*100</f>
        <v>64.44713478611783</v>
      </c>
      <c r="D10" s="65"/>
      <c r="E10" s="78" t="s">
        <v>383</v>
      </c>
      <c r="F10" s="97">
        <v>258</v>
      </c>
      <c r="G10" s="105">
        <f aca="true" t="shared" si="0" ref="G10:G19">(F10/$F$9)*100</f>
        <v>18.284904323175052</v>
      </c>
    </row>
    <row r="11" spans="1:7" ht="12.75">
      <c r="A11" s="82" t="s">
        <v>384</v>
      </c>
      <c r="B11" s="97">
        <v>1590</v>
      </c>
      <c r="C11" s="105">
        <f aca="true" t="shared" si="1" ref="C11:C16">(B11/$B$9)*100</f>
        <v>64.16464891041163</v>
      </c>
      <c r="D11" s="65"/>
      <c r="E11" s="78" t="s">
        <v>385</v>
      </c>
      <c r="F11" s="97">
        <v>180</v>
      </c>
      <c r="G11" s="105">
        <f t="shared" si="0"/>
        <v>12.756909992912826</v>
      </c>
    </row>
    <row r="12" spans="1:7" ht="12.75">
      <c r="A12" s="82" t="s">
        <v>386</v>
      </c>
      <c r="B12" s="97">
        <v>1470</v>
      </c>
      <c r="C12" s="105">
        <f>(B12/$B$9)*100</f>
        <v>59.32203389830508</v>
      </c>
      <c r="D12" s="65"/>
      <c r="E12" s="78" t="s">
        <v>387</v>
      </c>
      <c r="F12" s="97">
        <v>244</v>
      </c>
      <c r="G12" s="105">
        <f t="shared" si="0"/>
        <v>17.292700212615166</v>
      </c>
    </row>
    <row r="13" spans="1:7" ht="12.75">
      <c r="A13" s="82" t="s">
        <v>388</v>
      </c>
      <c r="B13" s="97">
        <v>120</v>
      </c>
      <c r="C13" s="105">
        <f>(B13/$B$9)*100</f>
        <v>4.842615012106537</v>
      </c>
      <c r="D13" s="65"/>
      <c r="E13" s="78" t="s">
        <v>389</v>
      </c>
      <c r="F13" s="97">
        <v>204</v>
      </c>
      <c r="G13" s="105">
        <f t="shared" si="0"/>
        <v>14.457831325301203</v>
      </c>
    </row>
    <row r="14" spans="1:7" ht="12.75">
      <c r="A14" s="82" t="s">
        <v>390</v>
      </c>
      <c r="B14" s="109">
        <v>7.5</v>
      </c>
      <c r="C14" s="112" t="s">
        <v>261</v>
      </c>
      <c r="D14" s="65"/>
      <c r="E14" s="78" t="s">
        <v>391</v>
      </c>
      <c r="F14" s="97">
        <v>190</v>
      </c>
      <c r="G14" s="105">
        <f t="shared" si="0"/>
        <v>13.46562721474132</v>
      </c>
    </row>
    <row r="15" spans="1:7" ht="12.75">
      <c r="A15" s="82" t="s">
        <v>392</v>
      </c>
      <c r="B15" s="109">
        <v>7</v>
      </c>
      <c r="C15" s="105">
        <f t="shared" si="1"/>
        <v>0.2824858757062147</v>
      </c>
      <c r="D15" s="65"/>
      <c r="E15" s="78" t="s">
        <v>393</v>
      </c>
      <c r="F15" s="97">
        <v>163</v>
      </c>
      <c r="G15" s="105">
        <f t="shared" si="0"/>
        <v>11.552090715804395</v>
      </c>
    </row>
    <row r="16" spans="1:7" ht="12.75">
      <c r="A16" s="82" t="s">
        <v>67</v>
      </c>
      <c r="B16" s="97">
        <v>881</v>
      </c>
      <c r="C16" s="105">
        <f t="shared" si="1"/>
        <v>35.552865213882164</v>
      </c>
      <c r="D16" s="65"/>
      <c r="E16" s="78" t="s">
        <v>68</v>
      </c>
      <c r="F16" s="97">
        <v>89</v>
      </c>
      <c r="G16" s="105">
        <f t="shared" si="0"/>
        <v>6.307583274273565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60</v>
      </c>
      <c r="G17" s="105">
        <f t="shared" si="0"/>
        <v>4.252303330970943</v>
      </c>
    </row>
    <row r="18" spans="1:7" ht="12.75">
      <c r="A18" s="77" t="s">
        <v>70</v>
      </c>
      <c r="B18" s="80">
        <v>1203</v>
      </c>
      <c r="C18" s="81">
        <f>(B18/$B$18)*100</f>
        <v>100</v>
      </c>
      <c r="D18" s="65"/>
      <c r="E18" s="78" t="s">
        <v>170</v>
      </c>
      <c r="F18" s="97">
        <v>0</v>
      </c>
      <c r="G18" s="105">
        <f t="shared" si="0"/>
        <v>0</v>
      </c>
    </row>
    <row r="19" spans="1:9" ht="12.75">
      <c r="A19" s="82" t="s">
        <v>382</v>
      </c>
      <c r="B19" s="97">
        <v>715</v>
      </c>
      <c r="C19" s="105">
        <f>(B19/$B$18)*100</f>
        <v>59.434746467165425</v>
      </c>
      <c r="D19" s="65"/>
      <c r="E19" s="78" t="s">
        <v>169</v>
      </c>
      <c r="F19" s="98">
        <v>23</v>
      </c>
      <c r="G19" s="105">
        <f t="shared" si="0"/>
        <v>1.630049610205528</v>
      </c>
      <c r="I19" s="118"/>
    </row>
    <row r="20" spans="1:7" ht="12.75">
      <c r="A20" s="82" t="s">
        <v>384</v>
      </c>
      <c r="B20" s="97">
        <v>715</v>
      </c>
      <c r="C20" s="105">
        <f>(B20/$B$18)*100</f>
        <v>59.434746467165425</v>
      </c>
      <c r="D20" s="65"/>
      <c r="E20" s="78" t="s">
        <v>71</v>
      </c>
      <c r="F20" s="97">
        <v>25963</v>
      </c>
      <c r="G20" s="112" t="s">
        <v>261</v>
      </c>
    </row>
    <row r="21" spans="1:7" ht="12.75">
      <c r="A21" s="82" t="s">
        <v>386</v>
      </c>
      <c r="B21" s="97">
        <v>636</v>
      </c>
      <c r="C21" s="105">
        <f>(B21/$B$18)*100</f>
        <v>52.867830423940156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1106</v>
      </c>
      <c r="G22" s="105">
        <f>(F22/$F$9)*100</f>
        <v>78.38412473423104</v>
      </c>
    </row>
    <row r="23" spans="1:7" ht="12.75">
      <c r="A23" s="77" t="s">
        <v>73</v>
      </c>
      <c r="B23" s="80">
        <v>287</v>
      </c>
      <c r="C23" s="81">
        <f>(B23/$B$23)*100</f>
        <v>100</v>
      </c>
      <c r="D23" s="65"/>
      <c r="E23" s="78" t="s">
        <v>74</v>
      </c>
      <c r="F23" s="97">
        <v>36228</v>
      </c>
      <c r="G23" s="112" t="s">
        <v>261</v>
      </c>
    </row>
    <row r="24" spans="1:7" ht="12.75">
      <c r="A24" s="82" t="s">
        <v>75</v>
      </c>
      <c r="B24" s="97">
        <v>144</v>
      </c>
      <c r="C24" s="105">
        <f>(B24/$B$23)*100</f>
        <v>50.174216027874564</v>
      </c>
      <c r="D24" s="65"/>
      <c r="E24" s="78" t="s">
        <v>76</v>
      </c>
      <c r="F24" s="97">
        <v>359</v>
      </c>
      <c r="G24" s="105">
        <f>(F24/$F$9)*100</f>
        <v>25.442948263642805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8639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123</v>
      </c>
      <c r="G26" s="105">
        <f>(F26/$F$9)*100</f>
        <v>8.717221828490432</v>
      </c>
    </row>
    <row r="27" spans="1:7" ht="12.75">
      <c r="A27" s="77" t="s">
        <v>85</v>
      </c>
      <c r="B27" s="80">
        <v>1410</v>
      </c>
      <c r="C27" s="81">
        <f>(B27/$B$27)*100</f>
        <v>100</v>
      </c>
      <c r="D27" s="65"/>
      <c r="E27" s="78" t="s">
        <v>78</v>
      </c>
      <c r="F27" s="98">
        <v>6124</v>
      </c>
      <c r="G27" s="112" t="s">
        <v>261</v>
      </c>
    </row>
    <row r="28" spans="1:7" ht="12.75">
      <c r="A28" s="82" t="s">
        <v>86</v>
      </c>
      <c r="B28" s="97">
        <v>1026</v>
      </c>
      <c r="C28" s="105">
        <f aca="true" t="shared" si="2" ref="C28:C33">(B28/$B$27)*100</f>
        <v>72.76595744680851</v>
      </c>
      <c r="D28" s="65"/>
      <c r="E28" s="78" t="s">
        <v>79</v>
      </c>
      <c r="F28" s="97">
        <v>87</v>
      </c>
      <c r="G28" s="105">
        <f>(F28/$F$9)*100</f>
        <v>6.165839829907867</v>
      </c>
    </row>
    <row r="29" spans="1:7" ht="12.75">
      <c r="A29" s="82" t="s">
        <v>87</v>
      </c>
      <c r="B29" s="97">
        <v>156</v>
      </c>
      <c r="C29" s="105">
        <f t="shared" si="2"/>
        <v>11.063829787234042</v>
      </c>
      <c r="D29" s="65"/>
      <c r="E29" s="78" t="s">
        <v>80</v>
      </c>
      <c r="F29" s="97">
        <v>2023</v>
      </c>
      <c r="G29" s="112" t="s">
        <v>261</v>
      </c>
    </row>
    <row r="30" spans="1:7" ht="12.75">
      <c r="A30" s="82" t="s">
        <v>88</v>
      </c>
      <c r="B30" s="97">
        <v>41</v>
      </c>
      <c r="C30" s="105">
        <f t="shared" si="2"/>
        <v>2.9078014184397163</v>
      </c>
      <c r="D30" s="65"/>
      <c r="E30" s="78" t="s">
        <v>81</v>
      </c>
      <c r="F30" s="97">
        <v>151</v>
      </c>
      <c r="G30" s="105">
        <f>(F30/$F$9)*100</f>
        <v>10.701630049610205</v>
      </c>
    </row>
    <row r="31" spans="1:7" ht="12.75">
      <c r="A31" s="82" t="s">
        <v>115</v>
      </c>
      <c r="B31" s="97">
        <v>163</v>
      </c>
      <c r="C31" s="105">
        <f t="shared" si="2"/>
        <v>11.560283687943262</v>
      </c>
      <c r="D31" s="65"/>
      <c r="E31" s="78" t="s">
        <v>82</v>
      </c>
      <c r="F31" s="97">
        <v>34988</v>
      </c>
      <c r="G31" s="112" t="s">
        <v>261</v>
      </c>
    </row>
    <row r="32" spans="1:7" ht="12.75">
      <c r="A32" s="82" t="s">
        <v>89</v>
      </c>
      <c r="B32" s="97">
        <v>20</v>
      </c>
      <c r="C32" s="105">
        <f t="shared" si="2"/>
        <v>1.4184397163120568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</v>
      </c>
      <c r="C33" s="105">
        <f t="shared" si="2"/>
        <v>0.28368794326241137</v>
      </c>
      <c r="D33" s="65"/>
      <c r="E33" s="79" t="s">
        <v>84</v>
      </c>
      <c r="F33" s="80">
        <v>702</v>
      </c>
      <c r="G33" s="81">
        <f>(F33/$F$33)*100</f>
        <v>100</v>
      </c>
    </row>
    <row r="34" spans="1:7" ht="12.75">
      <c r="A34" s="82" t="s">
        <v>91</v>
      </c>
      <c r="B34" s="109">
        <v>29.7</v>
      </c>
      <c r="C34" s="112" t="s">
        <v>261</v>
      </c>
      <c r="D34" s="65"/>
      <c r="E34" s="78" t="s">
        <v>383</v>
      </c>
      <c r="F34" s="97">
        <v>102</v>
      </c>
      <c r="G34" s="105">
        <f aca="true" t="shared" si="3" ref="G34:G43">(F34/$F$33)*100</f>
        <v>14.529914529914532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76</v>
      </c>
      <c r="G35" s="105">
        <f t="shared" si="3"/>
        <v>10.826210826210826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144</v>
      </c>
      <c r="G36" s="105">
        <f t="shared" si="3"/>
        <v>20.51282051282051</v>
      </c>
    </row>
    <row r="37" spans="1:7" ht="12.75">
      <c r="A37" s="77" t="s">
        <v>94</v>
      </c>
      <c r="B37" s="80">
        <v>1470</v>
      </c>
      <c r="C37" s="81">
        <f>(B37/$B$37)*100</f>
        <v>100</v>
      </c>
      <c r="D37" s="65"/>
      <c r="E37" s="78" t="s">
        <v>389</v>
      </c>
      <c r="F37" s="97">
        <v>91</v>
      </c>
      <c r="G37" s="105">
        <f t="shared" si="3"/>
        <v>12.962962962962962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96</v>
      </c>
      <c r="G38" s="105">
        <f t="shared" si="3"/>
        <v>13.675213675213676</v>
      </c>
    </row>
    <row r="39" spans="1:7" ht="12.75">
      <c r="A39" s="82" t="s">
        <v>97</v>
      </c>
      <c r="B39" s="98">
        <v>325</v>
      </c>
      <c r="C39" s="105">
        <f>(B39/$B$37)*100</f>
        <v>22.108843537414966</v>
      </c>
      <c r="D39" s="65"/>
      <c r="E39" s="78" t="s">
        <v>393</v>
      </c>
      <c r="F39" s="97">
        <v>75</v>
      </c>
      <c r="G39" s="105">
        <f t="shared" si="3"/>
        <v>10.683760683760683</v>
      </c>
    </row>
    <row r="40" spans="1:7" ht="12.75">
      <c r="A40" s="82" t="s">
        <v>98</v>
      </c>
      <c r="B40" s="98">
        <v>412</v>
      </c>
      <c r="C40" s="105">
        <f>(B40/$B$37)*100</f>
        <v>28.027210884353742</v>
      </c>
      <c r="D40" s="65"/>
      <c r="E40" s="78" t="s">
        <v>68</v>
      </c>
      <c r="F40" s="97">
        <v>59</v>
      </c>
      <c r="G40" s="105">
        <f t="shared" si="3"/>
        <v>8.404558404558404</v>
      </c>
    </row>
    <row r="41" spans="1:7" ht="12.75">
      <c r="A41" s="82" t="s">
        <v>100</v>
      </c>
      <c r="B41" s="98">
        <v>374</v>
      </c>
      <c r="C41" s="105">
        <f>(B41/$B$37)*100</f>
        <v>25.442176870748302</v>
      </c>
      <c r="D41" s="65"/>
      <c r="E41" s="78" t="s">
        <v>69</v>
      </c>
      <c r="F41" s="97">
        <v>41</v>
      </c>
      <c r="G41" s="105">
        <f t="shared" si="3"/>
        <v>5.84045584045584</v>
      </c>
    </row>
    <row r="42" spans="1:7" ht="12.75">
      <c r="A42" s="82" t="s">
        <v>260</v>
      </c>
      <c r="B42" s="98">
        <v>10</v>
      </c>
      <c r="C42" s="105">
        <f>(B42/$B$37)*100</f>
        <v>0.6802721088435374</v>
      </c>
      <c r="D42" s="65"/>
      <c r="E42" s="78" t="s">
        <v>170</v>
      </c>
      <c r="F42" s="97">
        <v>0</v>
      </c>
      <c r="G42" s="105">
        <f t="shared" si="3"/>
        <v>0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18</v>
      </c>
      <c r="G43" s="105">
        <f t="shared" si="3"/>
        <v>2.564102564102564</v>
      </c>
    </row>
    <row r="44" spans="1:7" ht="12.75">
      <c r="A44" s="82" t="s">
        <v>291</v>
      </c>
      <c r="B44" s="98">
        <v>165</v>
      </c>
      <c r="C44" s="105">
        <f>(B44/$B$37)*100</f>
        <v>11.224489795918368</v>
      </c>
      <c r="D44" s="65"/>
      <c r="E44" s="78" t="s">
        <v>93</v>
      </c>
      <c r="F44" s="97">
        <v>27197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184</v>
      </c>
      <c r="C46" s="105">
        <f>(B46/$B$37)*100</f>
        <v>12.51700680272109</v>
      </c>
      <c r="D46" s="65"/>
      <c r="E46" s="78" t="s">
        <v>96</v>
      </c>
      <c r="F46" s="97">
        <v>18665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30354</v>
      </c>
      <c r="G48" s="112" t="s">
        <v>261</v>
      </c>
    </row>
    <row r="49" spans="1:7" ht="13.5" thickBot="1">
      <c r="A49" s="82" t="s">
        <v>292</v>
      </c>
      <c r="B49" s="98">
        <v>8</v>
      </c>
      <c r="C49" s="105">
        <f aca="true" t="shared" si="4" ref="C49:C55">(B49/$B$37)*100</f>
        <v>0.5442176870748299</v>
      </c>
      <c r="D49" s="87"/>
      <c r="E49" s="88" t="s">
        <v>102</v>
      </c>
      <c r="F49" s="113">
        <v>21899</v>
      </c>
      <c r="G49" s="114" t="s">
        <v>261</v>
      </c>
    </row>
    <row r="50" spans="1:7" ht="13.5" thickTop="1">
      <c r="A50" s="82" t="s">
        <v>116</v>
      </c>
      <c r="B50" s="98">
        <v>175</v>
      </c>
      <c r="C50" s="105">
        <f t="shared" si="4"/>
        <v>11.904761904761903</v>
      </c>
      <c r="D50" s="65"/>
      <c r="E50" s="78"/>
      <c r="F50" s="86"/>
      <c r="G50" s="85"/>
    </row>
    <row r="51" spans="1:7" ht="12.75">
      <c r="A51" s="82" t="s">
        <v>117</v>
      </c>
      <c r="B51" s="98">
        <v>76</v>
      </c>
      <c r="C51" s="105">
        <f t="shared" si="4"/>
        <v>5.170068027210884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18</v>
      </c>
      <c r="C52" s="105">
        <f t="shared" si="4"/>
        <v>1.2244897959183674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229</v>
      </c>
      <c r="C53" s="105">
        <f t="shared" si="4"/>
        <v>15.578231292517005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86</v>
      </c>
      <c r="C54" s="105">
        <f t="shared" si="4"/>
        <v>5.850340136054422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62</v>
      </c>
      <c r="C55" s="105">
        <f t="shared" si="4"/>
        <v>4.217687074829931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25</v>
      </c>
      <c r="C57" s="105">
        <f>(B57/$B$37)*100</f>
        <v>1.7006802721088436</v>
      </c>
      <c r="D57" s="65"/>
      <c r="E57" s="79" t="s">
        <v>84</v>
      </c>
      <c r="F57" s="80">
        <v>154</v>
      </c>
      <c r="G57" s="105">
        <f>(F57/L57)*100</f>
        <v>21.937321937321936</v>
      </c>
      <c r="H57" s="79" t="s">
        <v>84</v>
      </c>
      <c r="L57" s="15">
        <v>702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129</v>
      </c>
      <c r="G58" s="105">
        <f>(F58/L58)*100</f>
        <v>34.308510638297875</v>
      </c>
      <c r="H58" s="78" t="s">
        <v>118</v>
      </c>
      <c r="L58" s="15">
        <v>376</v>
      </c>
    </row>
    <row r="59" spans="1:12" ht="12.75">
      <c r="A59" s="82" t="s">
        <v>112</v>
      </c>
      <c r="B59" s="98">
        <v>93</v>
      </c>
      <c r="C59" s="105">
        <f>(B59/$B$37)*100</f>
        <v>6.326530612244897</v>
      </c>
      <c r="D59" s="65"/>
      <c r="E59" s="78" t="s">
        <v>120</v>
      </c>
      <c r="F59" s="97">
        <v>71</v>
      </c>
      <c r="G59" s="105">
        <f>(F59/L59)*100</f>
        <v>39.66480446927375</v>
      </c>
      <c r="H59" s="78" t="s">
        <v>120</v>
      </c>
      <c r="L59" s="15">
        <v>179</v>
      </c>
    </row>
    <row r="60" spans="1:7" ht="12.75">
      <c r="A60" s="82" t="s">
        <v>113</v>
      </c>
      <c r="B60" s="98">
        <v>270</v>
      </c>
      <c r="C60" s="105">
        <f>(B60/$B$37)*100</f>
        <v>18.367346938775512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293</v>
      </c>
      <c r="C62" s="105">
        <f>(B62/$B$37)*100</f>
        <v>19.931972789115644</v>
      </c>
      <c r="D62" s="65"/>
      <c r="E62" s="79" t="s">
        <v>123</v>
      </c>
      <c r="F62" s="80">
        <v>101</v>
      </c>
      <c r="G62" s="105">
        <f>(F62/L62)*100</f>
        <v>42.97872340425532</v>
      </c>
      <c r="H62" s="79" t="s">
        <v>394</v>
      </c>
      <c r="L62" s="15">
        <v>235</v>
      </c>
    </row>
    <row r="63" spans="1:12" ht="12.75">
      <c r="A63" s="61" t="s">
        <v>293</v>
      </c>
      <c r="B63" s="98">
        <v>76</v>
      </c>
      <c r="C63" s="105">
        <f>(B63/$B$37)*100</f>
        <v>5.170068027210884</v>
      </c>
      <c r="D63" s="65"/>
      <c r="E63" s="78" t="s">
        <v>118</v>
      </c>
      <c r="F63" s="97">
        <v>89</v>
      </c>
      <c r="G63" s="105">
        <f>(F63/L63)*100</f>
        <v>55.625</v>
      </c>
      <c r="H63" s="78" t="s">
        <v>118</v>
      </c>
      <c r="L63" s="15">
        <v>160</v>
      </c>
    </row>
    <row r="64" spans="1:12" ht="12.75">
      <c r="A64" s="82" t="s">
        <v>114</v>
      </c>
      <c r="B64" s="98">
        <v>59</v>
      </c>
      <c r="C64" s="105">
        <f>(B64/$B$37)*100</f>
        <v>4.013605442176871</v>
      </c>
      <c r="D64" s="65"/>
      <c r="E64" s="78" t="s">
        <v>120</v>
      </c>
      <c r="F64" s="97">
        <v>42</v>
      </c>
      <c r="G64" s="105">
        <f>(F64/L64)*100</f>
        <v>60</v>
      </c>
      <c r="H64" s="78" t="s">
        <v>120</v>
      </c>
      <c r="L64" s="15">
        <v>70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753</v>
      </c>
      <c r="G66" s="105">
        <f aca="true" t="shared" si="5" ref="G66:G71">(F66/L66)*100</f>
        <v>24.072890025575447</v>
      </c>
      <c r="H66" s="79" t="s">
        <v>124</v>
      </c>
      <c r="L66" s="15">
        <v>3128</v>
      </c>
    </row>
    <row r="67" spans="1:12" ht="12.75">
      <c r="A67" s="82" t="s">
        <v>126</v>
      </c>
      <c r="B67" s="97">
        <v>1208</v>
      </c>
      <c r="C67" s="105">
        <f>(B67/$B$37)*100</f>
        <v>82.17687074829932</v>
      </c>
      <c r="D67" s="65"/>
      <c r="E67" s="78" t="s">
        <v>262</v>
      </c>
      <c r="F67" s="97">
        <v>480</v>
      </c>
      <c r="G67" s="105">
        <f t="shared" si="5"/>
        <v>19.93355481727575</v>
      </c>
      <c r="H67" s="78" t="s">
        <v>262</v>
      </c>
      <c r="L67" s="15">
        <v>2408</v>
      </c>
    </row>
    <row r="68" spans="1:12" ht="12.75">
      <c r="A68" s="82" t="s">
        <v>128</v>
      </c>
      <c r="B68" s="97">
        <v>194</v>
      </c>
      <c r="C68" s="105">
        <f>(B68/$B$37)*100</f>
        <v>13.197278911564625</v>
      </c>
      <c r="D68" s="65"/>
      <c r="E68" s="78" t="s">
        <v>127</v>
      </c>
      <c r="F68" s="97">
        <v>43</v>
      </c>
      <c r="G68" s="105">
        <f t="shared" si="5"/>
        <v>12.250712250712251</v>
      </c>
      <c r="H68" s="78" t="s">
        <v>127</v>
      </c>
      <c r="L68" s="15">
        <v>351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273</v>
      </c>
      <c r="G69" s="105">
        <f t="shared" si="5"/>
        <v>37.916666666666664</v>
      </c>
      <c r="H69" s="78" t="s">
        <v>129</v>
      </c>
      <c r="L69" s="15">
        <v>720</v>
      </c>
    </row>
    <row r="70" spans="1:12" ht="12.75">
      <c r="A70" s="82" t="s">
        <v>376</v>
      </c>
      <c r="B70" s="97">
        <v>61</v>
      </c>
      <c r="C70" s="105">
        <f>(B70/$B$37)*100</f>
        <v>4.149659863945578</v>
      </c>
      <c r="D70" s="65"/>
      <c r="E70" s="78" t="s">
        <v>130</v>
      </c>
      <c r="F70" s="97">
        <v>160</v>
      </c>
      <c r="G70" s="105">
        <f t="shared" si="5"/>
        <v>35.32008830022075</v>
      </c>
      <c r="H70" s="78" t="s">
        <v>130</v>
      </c>
      <c r="L70" s="15">
        <v>453</v>
      </c>
    </row>
    <row r="71" spans="1:12" ht="13.5" thickBot="1">
      <c r="A71" s="90" t="s">
        <v>371</v>
      </c>
      <c r="B71" s="110">
        <v>7</v>
      </c>
      <c r="C71" s="111">
        <f>(B71/$B$37)*100</f>
        <v>0.4761904761904762</v>
      </c>
      <c r="D71" s="91"/>
      <c r="E71" s="92" t="s">
        <v>131</v>
      </c>
      <c r="F71" s="110">
        <v>253</v>
      </c>
      <c r="G71" s="119">
        <f t="shared" si="5"/>
        <v>24.515503875968992</v>
      </c>
      <c r="H71" s="92" t="s">
        <v>131</v>
      </c>
      <c r="L71" s="15">
        <v>1032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2840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1408</v>
      </c>
      <c r="G9" s="81">
        <f>(F9/$F$9)*100</f>
        <v>100</v>
      </c>
      <c r="I9" s="53"/>
    </row>
    <row r="10" spans="1:7" ht="12.75">
      <c r="A10" s="36" t="s">
        <v>137</v>
      </c>
      <c r="B10" s="97">
        <v>887</v>
      </c>
      <c r="C10" s="105">
        <f aca="true" t="shared" si="0" ref="C10:C18">(B10/$B$8)*100</f>
        <v>31.23239436619718</v>
      </c>
      <c r="E10" s="32" t="s">
        <v>138</v>
      </c>
      <c r="F10" s="97">
        <v>1342</v>
      </c>
      <c r="G10" s="105">
        <f>(F10/$F$9)*100</f>
        <v>95.3125</v>
      </c>
    </row>
    <row r="11" spans="1:7" ht="12.75">
      <c r="A11" s="36" t="s">
        <v>139</v>
      </c>
      <c r="B11" s="97">
        <v>101</v>
      </c>
      <c r="C11" s="105">
        <f t="shared" si="0"/>
        <v>3.556338028169014</v>
      </c>
      <c r="E11" s="32" t="s">
        <v>140</v>
      </c>
      <c r="F11" s="97">
        <v>42</v>
      </c>
      <c r="G11" s="105">
        <f>(F11/$F$9)*100</f>
        <v>2.9829545454545454</v>
      </c>
    </row>
    <row r="12" spans="1:7" ht="12.75">
      <c r="A12" s="36" t="s">
        <v>141</v>
      </c>
      <c r="B12" s="97">
        <v>618</v>
      </c>
      <c r="C12" s="105">
        <f t="shared" si="0"/>
        <v>21.76056338028169</v>
      </c>
      <c r="E12" s="32" t="s">
        <v>142</v>
      </c>
      <c r="F12" s="97">
        <v>24</v>
      </c>
      <c r="G12" s="105">
        <f>(F12/$F$9)*100</f>
        <v>1.7045454545454544</v>
      </c>
    </row>
    <row r="13" spans="1:7" ht="12.75">
      <c r="A13" s="36" t="s">
        <v>143</v>
      </c>
      <c r="B13" s="97">
        <v>459</v>
      </c>
      <c r="C13" s="105">
        <f t="shared" si="0"/>
        <v>16.161971830985916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331</v>
      </c>
      <c r="C14" s="105">
        <f t="shared" si="0"/>
        <v>11.654929577464788</v>
      </c>
      <c r="E14" s="42" t="s">
        <v>145</v>
      </c>
      <c r="F14" s="80">
        <v>226</v>
      </c>
      <c r="G14" s="81">
        <f>(F14/$F$14)*100</f>
        <v>100</v>
      </c>
    </row>
    <row r="15" spans="1:7" ht="12.75">
      <c r="A15" s="36" t="s">
        <v>146</v>
      </c>
      <c r="B15" s="97">
        <v>256</v>
      </c>
      <c r="C15" s="105">
        <f t="shared" si="0"/>
        <v>9.014084507042254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183</v>
      </c>
      <c r="C16" s="105">
        <f t="shared" si="0"/>
        <v>6.443661971830986</v>
      </c>
      <c r="E16" s="1" t="s">
        <v>149</v>
      </c>
      <c r="F16" s="97">
        <v>6</v>
      </c>
      <c r="G16" s="105">
        <f>(F16/$F$14)*100</f>
        <v>2.6548672566371683</v>
      </c>
    </row>
    <row r="17" spans="1:7" ht="12.75">
      <c r="A17" s="36" t="s">
        <v>150</v>
      </c>
      <c r="B17" s="97">
        <v>5</v>
      </c>
      <c r="C17" s="105">
        <f t="shared" si="0"/>
        <v>0.17605633802816903</v>
      </c>
      <c r="E17" s="1" t="s">
        <v>151</v>
      </c>
      <c r="F17" s="97">
        <v>64</v>
      </c>
      <c r="G17" s="105">
        <f aca="true" t="shared" si="1" ref="G17:G23">(F17/$F$14)*100</f>
        <v>28.31858407079646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96</v>
      </c>
      <c r="G18" s="105">
        <f t="shared" si="1"/>
        <v>42.47787610619469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42</v>
      </c>
      <c r="G19" s="105">
        <f t="shared" si="1"/>
        <v>18.58407079646018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12</v>
      </c>
      <c r="G20" s="105">
        <f t="shared" si="1"/>
        <v>5.3097345132743365</v>
      </c>
    </row>
    <row r="21" spans="1:7" ht="12.75">
      <c r="A21" s="36" t="s">
        <v>156</v>
      </c>
      <c r="B21" s="98">
        <v>4</v>
      </c>
      <c r="C21" s="105">
        <f aca="true" t="shared" si="2" ref="C21:C28">(B21/$B$8)*100</f>
        <v>0.14084507042253522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84</v>
      </c>
      <c r="C22" s="105">
        <f t="shared" si="2"/>
        <v>2.9577464788732395</v>
      </c>
      <c r="E22" s="1" t="s">
        <v>159</v>
      </c>
      <c r="F22" s="97">
        <v>6</v>
      </c>
      <c r="G22" s="105">
        <f t="shared" si="1"/>
        <v>2.6548672566371683</v>
      </c>
    </row>
    <row r="23" spans="1:7" ht="12.75">
      <c r="A23" s="36" t="s">
        <v>160</v>
      </c>
      <c r="B23" s="98">
        <v>83</v>
      </c>
      <c r="C23" s="105">
        <f t="shared" si="2"/>
        <v>2.9225352112676055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331</v>
      </c>
      <c r="C24" s="105">
        <f t="shared" si="2"/>
        <v>11.654929577464788</v>
      </c>
      <c r="E24" s="1" t="s">
        <v>163</v>
      </c>
      <c r="F24" s="97">
        <v>124400</v>
      </c>
      <c r="G24" s="112" t="s">
        <v>261</v>
      </c>
    </row>
    <row r="25" spans="1:7" ht="12.75">
      <c r="A25" s="36" t="s">
        <v>164</v>
      </c>
      <c r="B25" s="97">
        <v>502</v>
      </c>
      <c r="C25" s="105">
        <f t="shared" si="2"/>
        <v>17.676056338028168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438</v>
      </c>
      <c r="C26" s="105">
        <f t="shared" si="2"/>
        <v>15.422535211267604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991</v>
      </c>
      <c r="C27" s="105">
        <f t="shared" si="2"/>
        <v>34.894366197183096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407</v>
      </c>
      <c r="C28" s="105">
        <f t="shared" si="2"/>
        <v>14.330985915492958</v>
      </c>
      <c r="E28" s="32" t="s">
        <v>176</v>
      </c>
      <c r="F28" s="97">
        <v>129</v>
      </c>
      <c r="G28" s="105">
        <f aca="true" t="shared" si="3" ref="G28:G35">(F28/$F$14)*100</f>
        <v>57.07964601769911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66</v>
      </c>
      <c r="C31" s="105">
        <f aca="true" t="shared" si="4" ref="C31:C39">(B31/$B$8)*100</f>
        <v>2.323943661971831</v>
      </c>
      <c r="E31" s="32" t="s">
        <v>181</v>
      </c>
      <c r="F31" s="97">
        <v>15</v>
      </c>
      <c r="G31" s="105">
        <f t="shared" si="3"/>
        <v>6.637168141592921</v>
      </c>
    </row>
    <row r="32" spans="1:7" ht="12.75">
      <c r="A32" s="36" t="s">
        <v>182</v>
      </c>
      <c r="B32" s="97">
        <v>227</v>
      </c>
      <c r="C32" s="105">
        <f t="shared" si="4"/>
        <v>7.992957746478874</v>
      </c>
      <c r="E32" s="32" t="s">
        <v>183</v>
      </c>
      <c r="F32" s="97">
        <v>21</v>
      </c>
      <c r="G32" s="105">
        <f t="shared" si="3"/>
        <v>9.29203539823009</v>
      </c>
    </row>
    <row r="33" spans="1:7" ht="12.75">
      <c r="A33" s="36" t="s">
        <v>184</v>
      </c>
      <c r="B33" s="97">
        <v>569</v>
      </c>
      <c r="C33" s="105">
        <f t="shared" si="4"/>
        <v>20.035211267605636</v>
      </c>
      <c r="E33" s="32" t="s">
        <v>185</v>
      </c>
      <c r="F33" s="97">
        <v>39</v>
      </c>
      <c r="G33" s="105">
        <f t="shared" si="3"/>
        <v>17.25663716814159</v>
      </c>
    </row>
    <row r="34" spans="1:7" ht="12.75">
      <c r="A34" s="36" t="s">
        <v>186</v>
      </c>
      <c r="B34" s="97">
        <v>877</v>
      </c>
      <c r="C34" s="105">
        <f t="shared" si="4"/>
        <v>30.880281690140844</v>
      </c>
      <c r="E34" s="32" t="s">
        <v>187</v>
      </c>
      <c r="F34" s="97">
        <v>43</v>
      </c>
      <c r="G34" s="105">
        <f t="shared" si="3"/>
        <v>19.02654867256637</v>
      </c>
    </row>
    <row r="35" spans="1:7" ht="12.75">
      <c r="A35" s="36" t="s">
        <v>188</v>
      </c>
      <c r="B35" s="97">
        <v>641</v>
      </c>
      <c r="C35" s="105">
        <f t="shared" si="4"/>
        <v>22.570422535211268</v>
      </c>
      <c r="E35" s="32" t="s">
        <v>189</v>
      </c>
      <c r="F35" s="97">
        <v>11</v>
      </c>
      <c r="G35" s="105">
        <f t="shared" si="3"/>
        <v>4.867256637168142</v>
      </c>
    </row>
    <row r="36" spans="1:7" ht="12.75">
      <c r="A36" s="36" t="s">
        <v>190</v>
      </c>
      <c r="B36" s="97">
        <v>219</v>
      </c>
      <c r="C36" s="105">
        <f t="shared" si="4"/>
        <v>7.711267605633802</v>
      </c>
      <c r="E36" s="32" t="s">
        <v>191</v>
      </c>
      <c r="F36" s="97">
        <v>1246</v>
      </c>
      <c r="G36" s="112" t="s">
        <v>261</v>
      </c>
    </row>
    <row r="37" spans="1:7" ht="12.75">
      <c r="A37" s="36" t="s">
        <v>192</v>
      </c>
      <c r="B37" s="97">
        <v>93</v>
      </c>
      <c r="C37" s="105">
        <f t="shared" si="4"/>
        <v>3.2746478873239435</v>
      </c>
      <c r="E37" s="32" t="s">
        <v>193</v>
      </c>
      <c r="F37" s="97">
        <v>97</v>
      </c>
      <c r="G37" s="105">
        <f>(F37/$F$14)*100</f>
        <v>42.92035398230089</v>
      </c>
    </row>
    <row r="38" spans="1:7" ht="12.75">
      <c r="A38" s="36" t="s">
        <v>194</v>
      </c>
      <c r="B38" s="97">
        <v>56</v>
      </c>
      <c r="C38" s="105">
        <f t="shared" si="4"/>
        <v>1.971830985915493</v>
      </c>
      <c r="E38" s="32" t="s">
        <v>191</v>
      </c>
      <c r="F38" s="97">
        <v>483</v>
      </c>
      <c r="G38" s="112" t="s">
        <v>261</v>
      </c>
    </row>
    <row r="39" spans="1:7" ht="12.75">
      <c r="A39" s="36" t="s">
        <v>195</v>
      </c>
      <c r="B39" s="97">
        <v>92</v>
      </c>
      <c r="C39" s="105">
        <f t="shared" si="4"/>
        <v>3.2394366197183095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4.1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1408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56</v>
      </c>
      <c r="G43" s="105">
        <f aca="true" t="shared" si="5" ref="G43:G48">(F43/$F$14)*100</f>
        <v>24.778761061946902</v>
      </c>
    </row>
    <row r="44" spans="1:7" ht="12.75">
      <c r="A44" s="36" t="s">
        <v>209</v>
      </c>
      <c r="B44" s="98">
        <v>429</v>
      </c>
      <c r="C44" s="105">
        <f aca="true" t="shared" si="6" ref="C44:C49">(B44/$B$42)*100</f>
        <v>30.46875</v>
      </c>
      <c r="E44" s="32" t="s">
        <v>210</v>
      </c>
      <c r="F44" s="97">
        <v>52</v>
      </c>
      <c r="G44" s="105">
        <f t="shared" si="5"/>
        <v>23.008849557522122</v>
      </c>
    </row>
    <row r="45" spans="1:7" ht="12.75">
      <c r="A45" s="36" t="s">
        <v>211</v>
      </c>
      <c r="B45" s="98">
        <v>480</v>
      </c>
      <c r="C45" s="105">
        <f t="shared" si="6"/>
        <v>34.090909090909086</v>
      </c>
      <c r="E45" s="32" t="s">
        <v>212</v>
      </c>
      <c r="F45" s="97">
        <v>18</v>
      </c>
      <c r="G45" s="105">
        <f t="shared" si="5"/>
        <v>7.964601769911504</v>
      </c>
    </row>
    <row r="46" spans="1:7" ht="12.75">
      <c r="A46" s="36" t="s">
        <v>213</v>
      </c>
      <c r="B46" s="98">
        <v>179</v>
      </c>
      <c r="C46" s="105">
        <f t="shared" si="6"/>
        <v>12.713068181818182</v>
      </c>
      <c r="E46" s="32" t="s">
        <v>214</v>
      </c>
      <c r="F46" s="97">
        <v>27</v>
      </c>
      <c r="G46" s="105">
        <f t="shared" si="5"/>
        <v>11.946902654867257</v>
      </c>
    </row>
    <row r="47" spans="1:7" ht="12.75">
      <c r="A47" s="36" t="s">
        <v>215</v>
      </c>
      <c r="B47" s="97">
        <v>168</v>
      </c>
      <c r="C47" s="105">
        <f t="shared" si="6"/>
        <v>11.931818181818182</v>
      </c>
      <c r="E47" s="32" t="s">
        <v>216</v>
      </c>
      <c r="F47" s="97">
        <v>14</v>
      </c>
      <c r="G47" s="105">
        <f t="shared" si="5"/>
        <v>6.1946902654867255</v>
      </c>
    </row>
    <row r="48" spans="1:7" ht="12.75">
      <c r="A48" s="36" t="s">
        <v>217</v>
      </c>
      <c r="B48" s="97">
        <v>88</v>
      </c>
      <c r="C48" s="105">
        <f t="shared" si="6"/>
        <v>6.25</v>
      </c>
      <c r="E48" s="32" t="s">
        <v>218</v>
      </c>
      <c r="F48" s="97">
        <v>59</v>
      </c>
      <c r="G48" s="105">
        <f t="shared" si="5"/>
        <v>26.10619469026549</v>
      </c>
    </row>
    <row r="49" spans="1:7" ht="12.75">
      <c r="A49" s="36" t="s">
        <v>219</v>
      </c>
      <c r="B49" s="97">
        <v>64</v>
      </c>
      <c r="C49" s="105">
        <f t="shared" si="6"/>
        <v>4.545454545454546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1011</v>
      </c>
      <c r="G51" s="81">
        <f>(F51/F$51)*100</f>
        <v>100</v>
      </c>
    </row>
    <row r="52" spans="1:7" ht="12.75">
      <c r="A52" s="4" t="s">
        <v>223</v>
      </c>
      <c r="B52" s="97">
        <v>279</v>
      </c>
      <c r="C52" s="105">
        <f>(B52/$B$42)*100</f>
        <v>19.81534090909091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695</v>
      </c>
      <c r="C53" s="105">
        <f>(B53/$B$42)*100</f>
        <v>49.36079545454545</v>
      </c>
      <c r="E53" s="32" t="s">
        <v>226</v>
      </c>
      <c r="F53" s="97">
        <v>14</v>
      </c>
      <c r="G53" s="105">
        <f>(F53/F$51)*100</f>
        <v>1.3847675568743818</v>
      </c>
    </row>
    <row r="54" spans="1:7" ht="12.75">
      <c r="A54" s="4" t="s">
        <v>227</v>
      </c>
      <c r="B54" s="97">
        <v>347</v>
      </c>
      <c r="C54" s="105">
        <f>(B54/$B$42)*100</f>
        <v>24.644886363636363</v>
      </c>
      <c r="E54" s="32" t="s">
        <v>228</v>
      </c>
      <c r="F54" s="97">
        <v>4</v>
      </c>
      <c r="G54" s="105">
        <f aca="true" t="shared" si="7" ref="G54:G60">(F54/F$51)*100</f>
        <v>0.3956478733926805</v>
      </c>
    </row>
    <row r="55" spans="1:7" ht="12.75">
      <c r="A55" s="4" t="s">
        <v>229</v>
      </c>
      <c r="B55" s="97">
        <v>87</v>
      </c>
      <c r="C55" s="105">
        <f>(B55/$B$42)*100</f>
        <v>6.1789772727272725</v>
      </c>
      <c r="E55" s="32" t="s">
        <v>230</v>
      </c>
      <c r="F55" s="97">
        <v>116</v>
      </c>
      <c r="G55" s="105">
        <f t="shared" si="7"/>
        <v>11.473788328387736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566</v>
      </c>
      <c r="G56" s="105">
        <f t="shared" si="7"/>
        <v>55.984174085064296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205</v>
      </c>
      <c r="G57" s="105">
        <f t="shared" si="7"/>
        <v>20.276953511374877</v>
      </c>
    </row>
    <row r="58" spans="1:7" ht="12.75">
      <c r="A58" s="36" t="s">
        <v>234</v>
      </c>
      <c r="B58" s="97">
        <v>1148</v>
      </c>
      <c r="C58" s="105">
        <f aca="true" t="shared" si="8" ref="C58:C66">(B58/$B$42)*100</f>
        <v>81.5340909090909</v>
      </c>
      <c r="E58" s="32" t="s">
        <v>235</v>
      </c>
      <c r="F58" s="97">
        <v>56</v>
      </c>
      <c r="G58" s="105">
        <f t="shared" si="7"/>
        <v>5.539070227497527</v>
      </c>
    </row>
    <row r="59" spans="1:7" ht="12.75">
      <c r="A59" s="36" t="s">
        <v>236</v>
      </c>
      <c r="B59" s="97">
        <v>15</v>
      </c>
      <c r="C59" s="105">
        <f t="shared" si="8"/>
        <v>1.065340909090909</v>
      </c>
      <c r="E59" s="32" t="s">
        <v>237</v>
      </c>
      <c r="F59" s="98">
        <v>22</v>
      </c>
      <c r="G59" s="105">
        <f t="shared" si="7"/>
        <v>2.1760633036597428</v>
      </c>
    </row>
    <row r="60" spans="1:7" ht="12.75">
      <c r="A60" s="36" t="s">
        <v>238</v>
      </c>
      <c r="B60" s="97">
        <v>202</v>
      </c>
      <c r="C60" s="105">
        <f t="shared" si="8"/>
        <v>14.346590909090908</v>
      </c>
      <c r="E60" s="32" t="s">
        <v>239</v>
      </c>
      <c r="F60" s="97">
        <v>28</v>
      </c>
      <c r="G60" s="105">
        <f t="shared" si="7"/>
        <v>2.7695351137487636</v>
      </c>
    </row>
    <row r="61" spans="1:7" ht="12.75">
      <c r="A61" s="36" t="s">
        <v>240</v>
      </c>
      <c r="B61" s="97">
        <v>43</v>
      </c>
      <c r="C61" s="105">
        <f t="shared" si="8"/>
        <v>3.053977272727273</v>
      </c>
      <c r="E61" s="32" t="s">
        <v>163</v>
      </c>
      <c r="F61" s="97">
        <v>635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120</v>
      </c>
      <c r="G65" s="105">
        <f aca="true" t="shared" si="9" ref="G65:G71">(F65/F$51)*100</f>
        <v>11.869436201780417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77</v>
      </c>
      <c r="G66" s="105">
        <f t="shared" si="9"/>
        <v>7.6162215628091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92</v>
      </c>
      <c r="G67" s="105">
        <f t="shared" si="9"/>
        <v>9.099901088031652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92</v>
      </c>
      <c r="G68" s="105">
        <f t="shared" si="9"/>
        <v>9.099901088031652</v>
      </c>
    </row>
    <row r="69" spans="1:7" ht="12.75">
      <c r="A69" s="36" t="s">
        <v>249</v>
      </c>
      <c r="B69" s="97">
        <v>5</v>
      </c>
      <c r="C69" s="105">
        <f>(B69/$B$42)*100</f>
        <v>0.35511363636363635</v>
      </c>
      <c r="E69" s="32" t="s">
        <v>216</v>
      </c>
      <c r="F69" s="97">
        <v>97</v>
      </c>
      <c r="G69" s="105">
        <f t="shared" si="9"/>
        <v>9.594460929772502</v>
      </c>
    </row>
    <row r="70" spans="1:7" ht="12.75">
      <c r="A70" s="36" t="s">
        <v>251</v>
      </c>
      <c r="B70" s="97">
        <v>5</v>
      </c>
      <c r="C70" s="105">
        <f>(B70/$B$42)*100</f>
        <v>0.35511363636363635</v>
      </c>
      <c r="E70" s="32" t="s">
        <v>218</v>
      </c>
      <c r="F70" s="97">
        <v>472</v>
      </c>
      <c r="G70" s="105">
        <f t="shared" si="9"/>
        <v>46.6864490603363</v>
      </c>
    </row>
    <row r="71" spans="1:7" ht="12.75">
      <c r="A71" s="54" t="s">
        <v>252</v>
      </c>
      <c r="B71" s="103">
        <v>89</v>
      </c>
      <c r="C71" s="115">
        <f>(B71/$B$42)*100</f>
        <v>6.3210227272727275</v>
      </c>
      <c r="D71" s="41"/>
      <c r="E71" s="44" t="s">
        <v>220</v>
      </c>
      <c r="F71" s="103">
        <v>61</v>
      </c>
      <c r="G71" s="115">
        <f t="shared" si="9"/>
        <v>6.033630069238378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2002-06-13T12:18:51Z</dcterms:modified>
  <cp:category/>
  <cp:version/>
  <cp:contentType/>
  <cp:contentStatus/>
</cp:coreProperties>
</file>