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<sst xmlns="http://schemas.openxmlformats.org/spreadsheetml/2006/main" count="694" uniqueCount="437">
  <si>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</si>
  <si>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</si>
  <si>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</si>
  <si>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</si>
  <si>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</si>
  <si>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</si>
  <si>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</si>
  <si>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</si>
  <si>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</si>
  <si>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</si>
  <si>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</si>
  <si>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</si>
  <si>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</si>
  <si>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</si>
  <si>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</si>
  <si>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</si>
  <si>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</si>
  <si>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</si>
  <si>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</si>
  <si>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</si>
  <si>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</si>
  <si>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</si>
  <si>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</si>
  <si>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</si>
  <si>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</si>
  <si>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</si>
  <si>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</si>
  <si>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</si>
  <si>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</si>
  <si>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</si>
  <si>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</si>
  <si>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</si>
  <si>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</si>
  <si>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</si>
  <si>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</si>
  <si>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</si>
  <si>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</si>
  <si>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</si>
  <si>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</si>
  <si>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</si>
  <si>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</si>
  <si>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</si>
  <si>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</si>
  <si>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</si>
  <si>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</si>
  <si>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</si>
  <si>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</si>
  <si>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</si>
  <si>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</si>
  <si>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</si>
  <si>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</si>
  <si>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</si>
  <si>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</si>
  <si>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</si>
  <si>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</si>
  <si>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</si>
  <si>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</si>
  <si>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</si>
  <si>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</si>
  <si>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</si>
  <si>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</si>
  <si>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</si>
  <si>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</si>
  <si>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</si>
  <si>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</si>
  <si>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</si>
  <si>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</si>
  <si>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</si>
  <si>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</si>
  <si>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</si>
  <si>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</si>
  <si>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</si>
  <si>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</si>
  <si>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</si>
  <si>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</si>
  <si>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</si>
  <si>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</si>
  <si>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</si>
  <si>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</si>
  <si>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</si>
  <si>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</si>
  <si>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</si>
  <si>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</si>
  <si>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</si>
  <si>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</si>
  <si>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</si>
  <si>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</si>
  <si>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</si>
  <si>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</si>
  <si>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</si>
  <si>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</si>
  <si>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</si>
  <si>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</si>
  <si>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</si>
  <si>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</si>
  <si>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</si>
  <si>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</si>
  <si>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</si>
  <si>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</si>
  <si>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</si>
  <si>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</si>
  <si>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</si>
  <si>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</si>
  <si>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</si>
  <si>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</si>
  <si>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</si>
  <si>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</si>
  <si>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</si>
  <si>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</si>
  <si>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</si>
  <si>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</si>
  <si>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</si>
  <si>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</si>
  <si>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</si>
  <si>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</si>
  <si>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</si>
  <si>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</si>
  <si>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</si>
  <si>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</si>
  <si>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</si>
  <si>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</si>
  <si>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</si>
  <si>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</si>
  <si>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</si>
  <si>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</si>
  <si>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</si>
  <si>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</si>
  <si>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</si>
  <si>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</si>
  <si>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</si>
  <si>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</si>
  <si>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</si>
  <si>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</si>
  <si>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</si>
  <si>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</si>
  <si>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</si>
  <si>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</si>
  <si>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</si>
  <si>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</si>
  <si>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</si>
  <si>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</si>
  <si>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</si>
  <si>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</si>
  <si>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</si>
  <si>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</si>
  <si>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</si>
  <si>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</si>
  <si>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</si>
  <si>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</si>
  <si>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</si>
  <si>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</si>
  <si>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</si>
  <si>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</si>
  <si>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</si>
  <si>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</si>
  <si>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</si>
  <si>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</si>
  <si>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</si>
  <si>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</si>
  <si>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</si>
  <si>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</si>
  <si>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</si>
  <si>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</si>
  <si>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</si>
  <si>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</si>
  <si>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</si>
  <si>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</si>
  <si>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</si>
  <si>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</si>
  <si>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</si>
  <si>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</si>
  <si>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</si>
  <si>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</si>
  <si>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</si>
  <si>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</si>
  <si>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</si>
  <si>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</si>
  <si>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</si>
  <si>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</si>
  <si>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</si>
  <si>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</si>
  <si>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</si>
  <si>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</si>
  <si>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</si>
  <si>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</si>
  <si>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</si>
  <si>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</si>
  <si>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</si>
  <si>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</si>
  <si>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</si>
  <si>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</si>
  <si>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</si>
  <si>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</si>
  <si>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</si>
  <si>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</si>
  <si>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</si>
  <si>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</si>
  <si>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</si>
  <si>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</si>
  <si>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</si>
  <si>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</si>
  <si>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</si>
  <si>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</si>
  <si>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</si>
  <si>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</si>
  <si>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</si>
  <si>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</si>
  <si>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</si>
  <si>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</si>
  <si>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</si>
  <si>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</si>
  <si>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</si>
  <si>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</si>
  <si>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</si>
  <si>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</si>
  <si>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</si>
  <si>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</si>
  <si>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</si>
  <si>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</si>
  <si>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</si>
  <si>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</si>
  <si>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</si>
  <si>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</si>
  <si>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</si>
  <si>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</si>
  <si>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</si>
  <si>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</si>
  <si>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</si>
  <si>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</si>
  <si>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</si>
  <si>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</si>
  <si>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</si>
  <si>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</si>
  <si>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</si>
  <si>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</si>
  <si>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</si>
  <si>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</si>
  <si>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</si>
  <si>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</si>
  <si>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</si>
  <si>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</si>
  <si>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</si>
  <si>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</si>
  <si>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</si>
  <si>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</si>
  <si>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</si>
  <si>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</si>
  <si>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</si>
  <si>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</si>
  <si>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</si>
  <si>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</si>
  <si>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</si>
  <si>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</si>
  <si>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</si>
  <si>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</si>
  <si>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</si>
  <si>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</si>
  <si>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</si>
  <si>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</si>
  <si>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</si>
  <si>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</si>
  <si>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</si>
  <si>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</si>
  <si>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</si>
  <si>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</si>
  <si>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</si>
  <si>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</si>
  <si>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</si>
  <si>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</si>
  <si>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</si>
  <si>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</si>
  <si>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</si>
  <si>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</si>
  <si>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</si>
  <si>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</si>
  <si>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</si>
  <si>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</si>
  <si>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</si>
  <si>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</si>
  <si>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</si>
  <si>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</si>
  <si>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</si>
  <si>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</si>
  <si>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</si>
  <si>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</si>
  <si>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</si>
  <si>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</si>
  <si>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</si>
  <si>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</si>
  <si>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</si>
  <si>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</si>
  <si>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</si>
  <si>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</si>
  <si>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</si>
  <si>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</si>
  <si>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</si>
  <si>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</si>
  <si>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</si>
  <si>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</si>
  <si>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</si>
  <si>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</si>
  <si>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</si>
  <si>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</si>
  <si>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</si>
  <si>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</si>
  <si>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</si>
  <si>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</si>
  <si>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</si>
  <si>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</si>
  <si>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</si>
  <si>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</si>
  <si>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</si>
  <si>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</si>
  <si>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</si>
  <si>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</si>
  <si>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</si>
  <si>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</si>
  <si>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</si>
  <si>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</si>
  <si>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</si>
  <si>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</si>
  <si>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</si>
  <si>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</si>
  <si>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</si>
  <si>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</si>
  <si>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</si>
  <si>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</si>
  <si>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</si>
  <si>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</si>
  <si>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</si>
  <si>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</si>
  <si>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</si>
  <si>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</si>
  <si>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</si>
  <si>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</si>
  <si>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</si>
  <si>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</si>
  <si>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</si>
  <si>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</si>
  <si>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</si>
  <si>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</si>
  <si>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</si>
  <si>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</si>
  <si>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</si>
  <si>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</si>
  <si>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</si>
  <si>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</si>
  <si>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</si>
  <si>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</si>
  <si>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</si>
  <si>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</si>
  <si>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</si>
  <si>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</si>
  <si>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</si>
  <si>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</si>
  <si>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</si>
  <si>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</si>
  <si>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</si>
  <si>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</si>
  <si>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</si>
  <si>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</si>
  <si>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</si>
  <si>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</si>
  <si>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</si>
  <si>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</si>
  <si>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</si>
  <si>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</si>
  <si>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</si>
  <si>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</si>
  <si>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</si>
  <si>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</si>
  <si>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</si>
  <si>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</si>
  <si>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</si>
  <si>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</si>
  <si>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</si>
  <si>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</si>
  <si>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</si>
  <si>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</si>
  <si>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</si>
  <si>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</si>
  <si>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</si>
  <si>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</si>
  <si>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</si>
  <si>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</si>
  <si>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</si>
  <si>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</si>
  <si>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</si>
  <si>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</si>
  <si>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</si>
  <si>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</si>
  <si>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</si>
  <si>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</si>
  <si>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</si>
  <si>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</si>
  <si>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</si>
  <si>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Bloomingdale borough, Passaic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</si>
  <si>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Bloomingdale borough</t>
    </r>
    <r>
      <rPr>
        <b/>
        <sz val="12"/>
        <rFont val="Arial"/>
        <family val="2"/>
      </rPr>
      <t>, Passaic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</si>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</sst>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7610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7610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3763</v>
      </c>
      <c r="C9" s="151">
        <f>(B9/$B$7)*100</f>
        <v>49.448094612352165</v>
      </c>
      <c r="D9" s="152"/>
      <c r="E9" s="152" t="s">
        <v>403</v>
      </c>
      <c r="F9" s="150">
        <v>332</v>
      </c>
      <c r="G9" s="153">
        <f t="shared" si="0"/>
        <v>4.362680683311432</v>
      </c>
    </row>
    <row r="10" spans="1:7" ht="12.75">
      <c r="A10" s="149" t="s">
        <v>404</v>
      </c>
      <c r="B10" s="150">
        <v>3847</v>
      </c>
      <c r="C10" s="151">
        <f>(B10/$B$7)*100</f>
        <v>50.551905387647835</v>
      </c>
      <c r="D10" s="152"/>
      <c r="E10" s="152" t="s">
        <v>405</v>
      </c>
      <c r="F10" s="150">
        <v>93</v>
      </c>
      <c r="G10" s="153">
        <f t="shared" si="0"/>
        <v>1.2220762155059133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100</v>
      </c>
      <c r="G11" s="153">
        <f t="shared" si="0"/>
        <v>1.314060446780552</v>
      </c>
    </row>
    <row r="12" spans="1:7" ht="12.75">
      <c r="A12" s="149" t="s">
        <v>407</v>
      </c>
      <c r="B12" s="150">
        <v>509</v>
      </c>
      <c r="C12" s="151">
        <f aca="true" t="shared" si="1" ref="C12:C24">B12*100/B$7</f>
        <v>6.688567674113009</v>
      </c>
      <c r="D12" s="152"/>
      <c r="E12" s="152" t="s">
        <v>408</v>
      </c>
      <c r="F12" s="150">
        <v>21</v>
      </c>
      <c r="G12" s="153">
        <f t="shared" si="0"/>
        <v>0.2759526938239159</v>
      </c>
    </row>
    <row r="13" spans="1:7" ht="12.75">
      <c r="A13" s="149" t="s">
        <v>409</v>
      </c>
      <c r="B13" s="150">
        <v>528</v>
      </c>
      <c r="C13" s="151">
        <f t="shared" si="1"/>
        <v>6.938239159001314</v>
      </c>
      <c r="D13" s="152"/>
      <c r="E13" s="152" t="s">
        <v>410</v>
      </c>
      <c r="F13" s="150">
        <v>118</v>
      </c>
      <c r="G13" s="153">
        <f t="shared" si="0"/>
        <v>1.5505913272010512</v>
      </c>
    </row>
    <row r="14" spans="1:7" ht="12.75">
      <c r="A14" s="149" t="s">
        <v>411</v>
      </c>
      <c r="B14" s="150">
        <v>424</v>
      </c>
      <c r="C14" s="151">
        <f t="shared" si="1"/>
        <v>5.57161629434954</v>
      </c>
      <c r="D14" s="152"/>
      <c r="E14" s="152" t="s">
        <v>412</v>
      </c>
      <c r="F14" s="150">
        <v>7278</v>
      </c>
      <c r="G14" s="153">
        <f t="shared" si="0"/>
        <v>95.63731931668856</v>
      </c>
    </row>
    <row r="15" spans="1:7" ht="12.75">
      <c r="A15" s="149" t="s">
        <v>413</v>
      </c>
      <c r="B15" s="150">
        <v>368</v>
      </c>
      <c r="C15" s="151">
        <f t="shared" si="1"/>
        <v>4.835742444152431</v>
      </c>
      <c r="D15" s="152"/>
      <c r="E15" s="152" t="s">
        <v>414</v>
      </c>
      <c r="F15" s="150">
        <v>7010</v>
      </c>
      <c r="G15" s="153">
        <f t="shared" si="0"/>
        <v>92.11563731931669</v>
      </c>
    </row>
    <row r="16" spans="1:7" ht="12.75">
      <c r="A16" s="149" t="s">
        <v>415</v>
      </c>
      <c r="B16" s="150">
        <v>353</v>
      </c>
      <c r="C16" s="151">
        <f t="shared" si="1"/>
        <v>4.638633377135348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1181</v>
      </c>
      <c r="C17" s="151">
        <f t="shared" si="1"/>
        <v>15.519053876478319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1430</v>
      </c>
      <c r="C18" s="151">
        <f t="shared" si="1"/>
        <v>18.791064388961892</v>
      </c>
      <c r="D18" s="152"/>
      <c r="E18" s="143" t="s">
        <v>419</v>
      </c>
      <c r="F18" s="141">
        <v>7610</v>
      </c>
      <c r="G18" s="148">
        <v>100</v>
      </c>
    </row>
    <row r="19" spans="1:7" ht="12.75">
      <c r="A19" s="149" t="s">
        <v>420</v>
      </c>
      <c r="B19" s="150">
        <v>1066</v>
      </c>
      <c r="C19" s="151">
        <f t="shared" si="1"/>
        <v>14.007884362680683</v>
      </c>
      <c r="D19" s="152"/>
      <c r="E19" s="152" t="s">
        <v>421</v>
      </c>
      <c r="F19" s="150">
        <v>7488</v>
      </c>
      <c r="G19" s="153">
        <f aca="true" t="shared" si="2" ref="G19:G30">F19*100/F$18</f>
        <v>98.39684625492772</v>
      </c>
    </row>
    <row r="20" spans="1:7" ht="12.75">
      <c r="A20" s="149" t="s">
        <v>422</v>
      </c>
      <c r="B20" s="150">
        <v>452</v>
      </c>
      <c r="C20" s="151">
        <f t="shared" si="1"/>
        <v>5.9395532194480944</v>
      </c>
      <c r="D20" s="152"/>
      <c r="E20" s="152" t="s">
        <v>423</v>
      </c>
      <c r="F20" s="150">
        <v>2847</v>
      </c>
      <c r="G20" s="153">
        <f t="shared" si="2"/>
        <v>37.41130091984231</v>
      </c>
    </row>
    <row r="21" spans="1:7" ht="12.75">
      <c r="A21" s="149" t="s">
        <v>424</v>
      </c>
      <c r="B21" s="150">
        <v>396</v>
      </c>
      <c r="C21" s="151">
        <f t="shared" si="1"/>
        <v>5.2036793692509855</v>
      </c>
      <c r="D21" s="152"/>
      <c r="E21" s="152" t="s">
        <v>425</v>
      </c>
      <c r="F21" s="150">
        <v>1734</v>
      </c>
      <c r="G21" s="153">
        <f t="shared" si="2"/>
        <v>22.78580814717477</v>
      </c>
    </row>
    <row r="22" spans="1:7" ht="12.75">
      <c r="A22" s="149" t="s">
        <v>426</v>
      </c>
      <c r="B22" s="150">
        <v>481</v>
      </c>
      <c r="C22" s="151">
        <f t="shared" si="1"/>
        <v>6.320630749014454</v>
      </c>
      <c r="D22" s="152"/>
      <c r="E22" s="152" t="s">
        <v>427</v>
      </c>
      <c r="F22" s="150">
        <v>2287</v>
      </c>
      <c r="G22" s="153">
        <f t="shared" si="2"/>
        <v>30.052562417871222</v>
      </c>
    </row>
    <row r="23" spans="1:7" ht="12.75">
      <c r="A23" s="149" t="s">
        <v>428</v>
      </c>
      <c r="B23" s="150">
        <v>305</v>
      </c>
      <c r="C23" s="151">
        <f t="shared" si="1"/>
        <v>4.0078843626806835</v>
      </c>
      <c r="D23" s="152"/>
      <c r="E23" s="152" t="s">
        <v>429</v>
      </c>
      <c r="F23" s="150">
        <v>1587</v>
      </c>
      <c r="G23" s="153">
        <f t="shared" si="2"/>
        <v>20.85413929040736</v>
      </c>
    </row>
    <row r="24" spans="1:7" ht="12.75">
      <c r="A24" s="149" t="s">
        <v>430</v>
      </c>
      <c r="B24" s="150">
        <v>117</v>
      </c>
      <c r="C24" s="151">
        <f t="shared" si="1"/>
        <v>1.5374507227332457</v>
      </c>
      <c r="D24" s="152"/>
      <c r="E24" s="152" t="s">
        <v>431</v>
      </c>
      <c r="F24" s="150">
        <v>329</v>
      </c>
      <c r="G24" s="153">
        <f t="shared" si="2"/>
        <v>4.323258869908016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84</v>
      </c>
      <c r="G25" s="153">
        <f t="shared" si="2"/>
        <v>1.1038107752956636</v>
      </c>
    </row>
    <row r="26" spans="1:7" ht="12.75">
      <c r="A26" s="149" t="s">
        <v>433</v>
      </c>
      <c r="B26" s="145">
        <v>37.9</v>
      </c>
      <c r="C26" s="155" t="s">
        <v>261</v>
      </c>
      <c r="D26" s="152"/>
      <c r="E26" s="156" t="s">
        <v>434</v>
      </c>
      <c r="F26" s="157">
        <v>291</v>
      </c>
      <c r="G26" s="153">
        <f t="shared" si="2"/>
        <v>3.8239159001314063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140</v>
      </c>
      <c r="G27" s="153">
        <f t="shared" si="2"/>
        <v>1.8396846254927726</v>
      </c>
    </row>
    <row r="28" spans="1:7" ht="12.75">
      <c r="A28" s="149" t="s">
        <v>262</v>
      </c>
      <c r="B28" s="150">
        <v>5914</v>
      </c>
      <c r="C28" s="151">
        <f aca="true" t="shared" si="3" ref="C28:C35">B28*100/B$7</f>
        <v>77.71353482260184</v>
      </c>
      <c r="D28" s="152"/>
      <c r="E28" s="152" t="s">
        <v>436</v>
      </c>
      <c r="F28" s="150">
        <v>122</v>
      </c>
      <c r="G28" s="153">
        <f t="shared" si="2"/>
        <v>1.6031537450722733</v>
      </c>
    </row>
    <row r="29" spans="1:7" ht="12.75">
      <c r="A29" s="149" t="s">
        <v>0</v>
      </c>
      <c r="B29" s="150">
        <v>2879</v>
      </c>
      <c r="C29" s="151">
        <f t="shared" si="3"/>
        <v>37.83180026281209</v>
      </c>
      <c r="D29" s="152"/>
      <c r="E29" s="152" t="s">
        <v>1</v>
      </c>
      <c r="F29" s="150">
        <v>116</v>
      </c>
      <c r="G29" s="153">
        <f t="shared" si="2"/>
        <v>1.5243101182654402</v>
      </c>
    </row>
    <row r="30" spans="1:7" ht="12.75">
      <c r="A30" s="149" t="s">
        <v>2</v>
      </c>
      <c r="B30" s="150">
        <v>3035</v>
      </c>
      <c r="C30" s="151">
        <f t="shared" si="3"/>
        <v>39.88173455978975</v>
      </c>
      <c r="D30" s="152"/>
      <c r="E30" s="152" t="s">
        <v>3</v>
      </c>
      <c r="F30" s="150">
        <v>6</v>
      </c>
      <c r="G30" s="153">
        <f t="shared" si="2"/>
        <v>0.07884362680683311</v>
      </c>
    </row>
    <row r="31" spans="1:7" ht="12.75">
      <c r="A31" s="149" t="s">
        <v>4</v>
      </c>
      <c r="B31" s="150">
        <v>5698</v>
      </c>
      <c r="C31" s="151">
        <f t="shared" si="3"/>
        <v>74.87516425755585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1118</v>
      </c>
      <c r="C32" s="151">
        <f t="shared" si="3"/>
        <v>14.69119579500657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903</v>
      </c>
      <c r="C33" s="151">
        <f t="shared" si="3"/>
        <v>11.865965834428383</v>
      </c>
      <c r="D33" s="152"/>
      <c r="E33" s="143" t="s">
        <v>8</v>
      </c>
      <c r="F33" s="141">
        <v>2847</v>
      </c>
      <c r="G33" s="148">
        <v>100</v>
      </c>
    </row>
    <row r="34" spans="1:7" ht="12.75">
      <c r="A34" s="149" t="s">
        <v>0</v>
      </c>
      <c r="B34" s="150">
        <v>351</v>
      </c>
      <c r="C34" s="151">
        <f t="shared" si="3"/>
        <v>4.612352168199737</v>
      </c>
      <c r="D34" s="152"/>
      <c r="E34" s="152" t="s">
        <v>9</v>
      </c>
      <c r="F34" s="150">
        <v>2077</v>
      </c>
      <c r="G34" s="153">
        <f aca="true" t="shared" si="4" ref="G34:G42">F34*100/F$33</f>
        <v>72.95398665261679</v>
      </c>
    </row>
    <row r="35" spans="1:7" ht="12.75">
      <c r="A35" s="149" t="s">
        <v>2</v>
      </c>
      <c r="B35" s="150">
        <v>552</v>
      </c>
      <c r="C35" s="151">
        <f t="shared" si="3"/>
        <v>7.253613666228646</v>
      </c>
      <c r="D35" s="152"/>
      <c r="E35" s="152" t="s">
        <v>10</v>
      </c>
      <c r="F35" s="150">
        <v>906</v>
      </c>
      <c r="G35" s="153">
        <f t="shared" si="4"/>
        <v>31.822971548998947</v>
      </c>
    </row>
    <row r="36" spans="1:7" ht="12.75">
      <c r="A36" s="149"/>
      <c r="B36" s="145"/>
      <c r="C36" s="154"/>
      <c r="D36" s="152"/>
      <c r="E36" s="152" t="s">
        <v>11</v>
      </c>
      <c r="F36" s="150">
        <v>1734</v>
      </c>
      <c r="G36" s="153">
        <f t="shared" si="4"/>
        <v>60.90621707060063</v>
      </c>
    </row>
    <row r="37" spans="1:7" ht="12.75">
      <c r="A37" s="161" t="s">
        <v>12</v>
      </c>
      <c r="B37" s="145"/>
      <c r="C37" s="154"/>
      <c r="D37" s="152"/>
      <c r="E37" s="152" t="s">
        <v>10</v>
      </c>
      <c r="F37" s="150">
        <v>773</v>
      </c>
      <c r="G37" s="153">
        <f t="shared" si="4"/>
        <v>27.151387425360028</v>
      </c>
    </row>
    <row r="38" spans="1:7" ht="12.75">
      <c r="A38" s="162" t="s">
        <v>13</v>
      </c>
      <c r="B38" s="150">
        <v>7530</v>
      </c>
      <c r="C38" s="151">
        <f aca="true" t="shared" si="5" ref="C38:C56">B38*100/B$7</f>
        <v>98.94875164257556</v>
      </c>
      <c r="D38" s="152"/>
      <c r="E38" s="152" t="s">
        <v>14</v>
      </c>
      <c r="F38" s="150">
        <v>249</v>
      </c>
      <c r="G38" s="153">
        <f t="shared" si="4"/>
        <v>8.74604847207587</v>
      </c>
    </row>
    <row r="39" spans="1:7" ht="12.75">
      <c r="A39" s="149" t="s">
        <v>15</v>
      </c>
      <c r="B39" s="150">
        <v>7271</v>
      </c>
      <c r="C39" s="151">
        <f t="shared" si="5"/>
        <v>95.54533508541392</v>
      </c>
      <c r="D39" s="152"/>
      <c r="E39" s="152" t="s">
        <v>10</v>
      </c>
      <c r="F39" s="150">
        <v>94</v>
      </c>
      <c r="G39" s="153">
        <f t="shared" si="4"/>
        <v>3.301721109940288</v>
      </c>
    </row>
    <row r="40" spans="1:7" ht="12.75">
      <c r="A40" s="149" t="s">
        <v>16</v>
      </c>
      <c r="B40" s="150">
        <v>32</v>
      </c>
      <c r="C40" s="151">
        <f t="shared" si="5"/>
        <v>0.4204993429697766</v>
      </c>
      <c r="D40" s="152"/>
      <c r="E40" s="152" t="s">
        <v>17</v>
      </c>
      <c r="F40" s="150">
        <v>770</v>
      </c>
      <c r="G40" s="153">
        <f t="shared" si="4"/>
        <v>27.04601334738321</v>
      </c>
    </row>
    <row r="41" spans="1:7" ht="12.75">
      <c r="A41" s="149" t="s">
        <v>18</v>
      </c>
      <c r="B41" s="150">
        <v>9</v>
      </c>
      <c r="C41" s="151">
        <f t="shared" si="5"/>
        <v>0.11826544021024968</v>
      </c>
      <c r="D41" s="152"/>
      <c r="E41" s="152" t="s">
        <v>19</v>
      </c>
      <c r="F41" s="150">
        <v>623</v>
      </c>
      <c r="G41" s="153">
        <f t="shared" si="4"/>
        <v>21.88268352651914</v>
      </c>
    </row>
    <row r="42" spans="1:7" ht="12.75">
      <c r="A42" s="149" t="s">
        <v>20</v>
      </c>
      <c r="B42" s="150">
        <v>167</v>
      </c>
      <c r="C42" s="151">
        <f t="shared" si="5"/>
        <v>2.1944809461235217</v>
      </c>
      <c r="D42" s="152"/>
      <c r="E42" s="152" t="s">
        <v>21</v>
      </c>
      <c r="F42" s="150">
        <v>176</v>
      </c>
      <c r="G42" s="153">
        <f t="shared" si="4"/>
        <v>6.181945907973305</v>
      </c>
    </row>
    <row r="43" spans="1:7" ht="12.75">
      <c r="A43" s="149" t="s">
        <v>22</v>
      </c>
      <c r="B43" s="150">
        <v>46</v>
      </c>
      <c r="C43" s="151">
        <f t="shared" si="5"/>
        <v>0.6044678055190539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</v>
      </c>
      <c r="C44" s="151">
        <f t="shared" si="5"/>
        <v>0.49934296977660975</v>
      </c>
      <c r="D44" s="152"/>
      <c r="E44" s="152" t="s">
        <v>24</v>
      </c>
      <c r="F44" s="159">
        <v>974</v>
      </c>
      <c r="G44" s="163">
        <f>F44*100/F33</f>
        <v>34.211450649806814</v>
      </c>
    </row>
    <row r="45" spans="1:7" ht="12.75">
      <c r="A45" s="149" t="s">
        <v>25</v>
      </c>
      <c r="B45" s="150">
        <v>58</v>
      </c>
      <c r="C45" s="151">
        <f t="shared" si="5"/>
        <v>0.7621550591327201</v>
      </c>
      <c r="D45" s="152"/>
      <c r="E45" s="152" t="s">
        <v>26</v>
      </c>
      <c r="F45" s="159">
        <v>583</v>
      </c>
      <c r="G45" s="163">
        <f>F45*100/F33</f>
        <v>20.477695820161575</v>
      </c>
    </row>
    <row r="46" spans="1:7" ht="12.75">
      <c r="A46" s="149" t="s">
        <v>27</v>
      </c>
      <c r="B46" s="150">
        <v>1</v>
      </c>
      <c r="C46" s="151">
        <f t="shared" si="5"/>
        <v>0.013140604467805518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10</v>
      </c>
      <c r="C47" s="151">
        <f t="shared" si="5"/>
        <v>0.1314060446780552</v>
      </c>
      <c r="D47" s="152"/>
      <c r="E47" s="152" t="s">
        <v>29</v>
      </c>
      <c r="F47" s="164">
        <v>2.63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0.026281208935611037</v>
      </c>
      <c r="D48" s="152"/>
      <c r="E48" s="152" t="s">
        <v>31</v>
      </c>
      <c r="F48" s="145">
        <v>3.09</v>
      </c>
      <c r="G48" s="165" t="s">
        <v>261</v>
      </c>
    </row>
    <row r="49" spans="1:7" ht="14.25">
      <c r="A49" s="149" t="s">
        <v>32</v>
      </c>
      <c r="B49" s="150">
        <v>12</v>
      </c>
      <c r="C49" s="151">
        <f t="shared" si="5"/>
        <v>0.15768725361366623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2940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2847</v>
      </c>
      <c r="G52" s="153">
        <f>F52*100/F$51</f>
        <v>96.83673469387755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93</v>
      </c>
      <c r="G53" s="153">
        <f>F53*100/F$51</f>
        <v>3.163265306122449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39</v>
      </c>
      <c r="G54" s="153">
        <f>F54*100/F$51</f>
        <v>1.3265306122448979</v>
      </c>
    </row>
    <row r="55" spans="1:7" ht="12.75">
      <c r="A55" s="149" t="s">
        <v>43</v>
      </c>
      <c r="B55" s="150">
        <v>51</v>
      </c>
      <c r="C55" s="151">
        <f t="shared" si="5"/>
        <v>0.6701708278580815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80</v>
      </c>
      <c r="C56" s="151">
        <f t="shared" si="5"/>
        <v>1.0512483574244416</v>
      </c>
      <c r="D56" s="152"/>
      <c r="E56" s="152" t="s">
        <v>45</v>
      </c>
      <c r="F56" s="166">
        <v>0.6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1.9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7342</v>
      </c>
      <c r="C60" s="167">
        <f>B60*100/B7</f>
        <v>96.47831800262811</v>
      </c>
      <c r="D60" s="152"/>
      <c r="E60" s="143" t="s">
        <v>51</v>
      </c>
      <c r="F60" s="141">
        <v>2847</v>
      </c>
      <c r="G60" s="148">
        <v>100</v>
      </c>
    </row>
    <row r="61" spans="1:7" ht="12.75">
      <c r="A61" s="149" t="s">
        <v>52</v>
      </c>
      <c r="B61" s="159">
        <v>55</v>
      </c>
      <c r="C61" s="167">
        <f>B61*100/B7</f>
        <v>0.7227332457293035</v>
      </c>
      <c r="D61" s="152"/>
      <c r="E61" s="152" t="s">
        <v>53</v>
      </c>
      <c r="F61" s="150">
        <v>2127</v>
      </c>
      <c r="G61" s="153">
        <f>F61*100/F$60</f>
        <v>74.71022128556375</v>
      </c>
    </row>
    <row r="62" spans="1:7" ht="12.75">
      <c r="A62" s="149" t="s">
        <v>54</v>
      </c>
      <c r="B62" s="159">
        <v>36</v>
      </c>
      <c r="C62" s="167">
        <f>B62*100/B7</f>
        <v>0.4730617608409987</v>
      </c>
      <c r="D62" s="152"/>
      <c r="E62" s="152" t="s">
        <v>55</v>
      </c>
      <c r="F62" s="150">
        <v>720</v>
      </c>
      <c r="G62" s="153">
        <f>F62*100/F$60</f>
        <v>25.28977871443625</v>
      </c>
    </row>
    <row r="63" spans="1:7" ht="12.75">
      <c r="A63" s="149" t="s">
        <v>56</v>
      </c>
      <c r="B63" s="159">
        <v>178</v>
      </c>
      <c r="C63" s="167">
        <f>B63*100/B7</f>
        <v>2.3390275952693824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8</v>
      </c>
      <c r="C64" s="167">
        <f>B64*100/B7</f>
        <v>0.10512483574244415</v>
      </c>
      <c r="D64" s="152"/>
      <c r="E64" s="152" t="s">
        <v>58</v>
      </c>
      <c r="F64" s="145">
        <v>2.82</v>
      </c>
      <c r="G64" s="165" t="s">
        <v>261</v>
      </c>
    </row>
    <row r="65" spans="1:7" ht="13.5" thickBot="1">
      <c r="A65" s="170" t="s">
        <v>59</v>
      </c>
      <c r="B65" s="171">
        <v>80</v>
      </c>
      <c r="C65" s="172">
        <f>B65*100/B7</f>
        <v>1.0512483574244416</v>
      </c>
      <c r="D65" s="173"/>
      <c r="E65" s="173" t="s">
        <v>60</v>
      </c>
      <c r="F65" s="174">
        <v>2.07</v>
      </c>
      <c r="G65" s="175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B1">
      <selection activeCell="F9" sqref="F9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7610</v>
      </c>
      <c r="G9" s="33">
        <f>(F9/$F$9)*100</f>
        <v>100</v>
      </c>
    </row>
    <row r="10" spans="1:7" ht="12.75">
      <c r="A10" s="29" t="s">
        <v>269</v>
      </c>
      <c r="B10" s="93">
        <v>1688</v>
      </c>
      <c r="C10" s="33">
        <f aca="true" t="shared" si="0" ref="C10:C15">(B10/$B$10)*100</f>
        <v>100</v>
      </c>
      <c r="E10" s="34" t="s">
        <v>270</v>
      </c>
      <c r="F10" s="97">
        <v>6839</v>
      </c>
      <c r="G10" s="84">
        <f aca="true" t="shared" si="1" ref="G10:G16">(F10/$F$9)*100</f>
        <v>89.86859395532194</v>
      </c>
    </row>
    <row r="11" spans="1:8" ht="12.75">
      <c r="A11" s="36" t="s">
        <v>271</v>
      </c>
      <c r="B11" s="98">
        <v>186</v>
      </c>
      <c r="C11" s="35">
        <f t="shared" si="0"/>
        <v>11.018957345971565</v>
      </c>
      <c r="E11" s="34" t="s">
        <v>272</v>
      </c>
      <c r="F11" s="97">
        <v>6709</v>
      </c>
      <c r="G11" s="84">
        <f t="shared" si="1"/>
        <v>88.16031537450722</v>
      </c>
      <c r="H11" s="15" t="s">
        <v>250</v>
      </c>
    </row>
    <row r="12" spans="1:8" ht="12.75">
      <c r="A12" s="36" t="s">
        <v>273</v>
      </c>
      <c r="B12" s="98">
        <v>66</v>
      </c>
      <c r="C12" s="35">
        <f t="shared" si="0"/>
        <v>3.909952606635071</v>
      </c>
      <c r="E12" s="34" t="s">
        <v>274</v>
      </c>
      <c r="F12" s="97">
        <v>5422</v>
      </c>
      <c r="G12" s="84">
        <f t="shared" si="1"/>
        <v>71.24835742444152</v>
      </c>
      <c r="H12" s="15" t="s">
        <v>250</v>
      </c>
    </row>
    <row r="13" spans="1:7" ht="12.75">
      <c r="A13" s="36" t="s">
        <v>275</v>
      </c>
      <c r="B13" s="98">
        <v>758</v>
      </c>
      <c r="C13" s="35">
        <f t="shared" si="0"/>
        <v>44.90521327014218</v>
      </c>
      <c r="E13" s="34" t="s">
        <v>276</v>
      </c>
      <c r="F13" s="97">
        <v>1287</v>
      </c>
      <c r="G13" s="84">
        <f t="shared" si="1"/>
        <v>16.911957950065705</v>
      </c>
    </row>
    <row r="14" spans="1:7" ht="12.75">
      <c r="A14" s="36" t="s">
        <v>277</v>
      </c>
      <c r="B14" s="98">
        <v>345</v>
      </c>
      <c r="C14" s="35">
        <f t="shared" si="0"/>
        <v>20.438388625592417</v>
      </c>
      <c r="E14" s="34" t="s">
        <v>166</v>
      </c>
      <c r="F14" s="97">
        <v>130</v>
      </c>
      <c r="G14" s="84">
        <f t="shared" si="1"/>
        <v>1.7082785808147174</v>
      </c>
    </row>
    <row r="15" spans="1:7" ht="12.75">
      <c r="A15" s="36" t="s">
        <v>324</v>
      </c>
      <c r="B15" s="97">
        <v>333</v>
      </c>
      <c r="C15" s="35">
        <f t="shared" si="0"/>
        <v>19.72748815165877</v>
      </c>
      <c r="E15" s="34" t="s">
        <v>278</v>
      </c>
      <c r="F15" s="97">
        <v>771</v>
      </c>
      <c r="G15" s="84">
        <f t="shared" si="1"/>
        <v>10.131406044678055</v>
      </c>
    </row>
    <row r="16" spans="1:7" ht="12.75">
      <c r="A16" s="36"/>
      <c r="B16" s="93" t="s">
        <v>250</v>
      </c>
      <c r="C16" s="10"/>
      <c r="E16" s="34" t="s">
        <v>279</v>
      </c>
      <c r="F16" s="98">
        <v>266</v>
      </c>
      <c r="G16" s="84">
        <f t="shared" si="1"/>
        <v>3.4954007884362683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385</v>
      </c>
      <c r="G17" s="84">
        <f>(F17/$F$9)*100</f>
        <v>5.059132720105125</v>
      </c>
    </row>
    <row r="18" spans="1:7" ht="12.75">
      <c r="A18" s="29" t="s">
        <v>282</v>
      </c>
      <c r="B18" s="93">
        <v>5442</v>
      </c>
      <c r="C18" s="33">
        <f>(B18/$B$18)*100</f>
        <v>100</v>
      </c>
      <c r="E18" s="34" t="s">
        <v>283</v>
      </c>
      <c r="F18" s="97">
        <v>386</v>
      </c>
      <c r="G18" s="84">
        <f>(F18/$F$9)*100</f>
        <v>5.07227332457293</v>
      </c>
    </row>
    <row r="19" spans="1:7" ht="12.75">
      <c r="A19" s="36" t="s">
        <v>284</v>
      </c>
      <c r="B19" s="97">
        <v>186</v>
      </c>
      <c r="C19" s="84">
        <f aca="true" t="shared" si="2" ref="C19:C25">(B19/$B$18)*100</f>
        <v>3.4178610804851157</v>
      </c>
      <c r="E19" s="34"/>
      <c r="F19" s="97" t="s">
        <v>250</v>
      </c>
      <c r="G19" s="84"/>
    </row>
    <row r="20" spans="1:7" ht="12.75">
      <c r="A20" s="36" t="s">
        <v>285</v>
      </c>
      <c r="B20" s="97">
        <v>488</v>
      </c>
      <c r="C20" s="84">
        <f t="shared" si="2"/>
        <v>8.967291436971701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2019</v>
      </c>
      <c r="C21" s="84">
        <f t="shared" si="2"/>
        <v>37.10033076074972</v>
      </c>
      <c r="E21" s="38" t="s">
        <v>167</v>
      </c>
      <c r="F21" s="80">
        <v>771</v>
      </c>
      <c r="G21" s="33">
        <f>(F21/$F$21)*100</f>
        <v>100</v>
      </c>
    </row>
    <row r="22" spans="1:7" ht="12.75">
      <c r="A22" s="36" t="s">
        <v>302</v>
      </c>
      <c r="B22" s="97">
        <v>1076</v>
      </c>
      <c r="C22" s="84">
        <f t="shared" si="2"/>
        <v>19.772142594634325</v>
      </c>
      <c r="E22" s="34" t="s">
        <v>303</v>
      </c>
      <c r="F22" s="97">
        <v>491</v>
      </c>
      <c r="G22" s="84">
        <f aca="true" t="shared" si="3" ref="G22:G27">(F22/$F$21)*100</f>
        <v>63.68352788586251</v>
      </c>
    </row>
    <row r="23" spans="1:7" ht="12.75">
      <c r="A23" s="36" t="s">
        <v>304</v>
      </c>
      <c r="B23" s="97">
        <v>274</v>
      </c>
      <c r="C23" s="84">
        <f t="shared" si="2"/>
        <v>5.034913634693128</v>
      </c>
      <c r="E23" s="34" t="s">
        <v>305</v>
      </c>
      <c r="F23" s="97">
        <v>43</v>
      </c>
      <c r="G23" s="84">
        <f t="shared" si="3"/>
        <v>5.577172503242543</v>
      </c>
    </row>
    <row r="24" spans="1:7" ht="12.75">
      <c r="A24" s="36" t="s">
        <v>306</v>
      </c>
      <c r="B24" s="97">
        <v>981</v>
      </c>
      <c r="C24" s="84">
        <f t="shared" si="2"/>
        <v>18.02646085997795</v>
      </c>
      <c r="E24" s="34" t="s">
        <v>307</v>
      </c>
      <c r="F24" s="97">
        <v>10</v>
      </c>
      <c r="G24" s="84">
        <f t="shared" si="3"/>
        <v>1.297016861219196</v>
      </c>
    </row>
    <row r="25" spans="1:7" ht="12.75">
      <c r="A25" s="36" t="s">
        <v>308</v>
      </c>
      <c r="B25" s="97">
        <v>418</v>
      </c>
      <c r="C25" s="84">
        <f t="shared" si="2"/>
        <v>7.680999632488056</v>
      </c>
      <c r="E25" s="34" t="s">
        <v>309</v>
      </c>
      <c r="F25" s="97">
        <v>11</v>
      </c>
      <c r="G25" s="84">
        <f t="shared" si="3"/>
        <v>1.4267185473411155</v>
      </c>
    </row>
    <row r="26" spans="1:7" ht="12.75">
      <c r="A26" s="36"/>
      <c r="B26" s="93" t="s">
        <v>250</v>
      </c>
      <c r="C26" s="35"/>
      <c r="E26" s="34" t="s">
        <v>310</v>
      </c>
      <c r="F26" s="97">
        <v>208</v>
      </c>
      <c r="G26" s="84">
        <f t="shared" si="3"/>
        <v>26.977950713359274</v>
      </c>
    </row>
    <row r="27" spans="1:7" ht="12.75">
      <c r="A27" s="36" t="s">
        <v>311</v>
      </c>
      <c r="B27" s="108">
        <v>87.6</v>
      </c>
      <c r="C27" s="37" t="s">
        <v>261</v>
      </c>
      <c r="E27" s="34" t="s">
        <v>312</v>
      </c>
      <c r="F27" s="97">
        <v>8</v>
      </c>
      <c r="G27" s="84">
        <f t="shared" si="3"/>
        <v>1.0376134889753565</v>
      </c>
    </row>
    <row r="28" spans="1:7" ht="12.75">
      <c r="A28" s="36" t="s">
        <v>313</v>
      </c>
      <c r="B28" s="108">
        <v>25.7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7123</v>
      </c>
      <c r="G30" s="33">
        <f>(F30/$F$30)*100</f>
        <v>100</v>
      </c>
      <c r="J30" s="39"/>
    </row>
    <row r="31" spans="1:10" ht="12.75">
      <c r="A31" s="95" t="s">
        <v>296</v>
      </c>
      <c r="B31" s="93">
        <v>6153</v>
      </c>
      <c r="C31" s="33">
        <f>(B31/$B$31)*100</f>
        <v>100</v>
      </c>
      <c r="E31" s="34" t="s">
        <v>317</v>
      </c>
      <c r="F31" s="97">
        <v>6173</v>
      </c>
      <c r="G31" s="101">
        <f>(F31/$F$30)*100</f>
        <v>86.66292292573354</v>
      </c>
      <c r="J31" s="39"/>
    </row>
    <row r="32" spans="1:10" ht="12.75">
      <c r="A32" s="36" t="s">
        <v>318</v>
      </c>
      <c r="B32" s="97">
        <v>1398</v>
      </c>
      <c r="C32" s="10">
        <f>(B32/$B$31)*100</f>
        <v>22.7206240858118</v>
      </c>
      <c r="E32" s="34" t="s">
        <v>319</v>
      </c>
      <c r="F32" s="97">
        <v>950</v>
      </c>
      <c r="G32" s="101">
        <f aca="true" t="shared" si="4" ref="G32:G39">(F32/$F$30)*100</f>
        <v>13.33707707426646</v>
      </c>
      <c r="J32" s="39"/>
    </row>
    <row r="33" spans="1:10" ht="12.75">
      <c r="A33" s="36" t="s">
        <v>320</v>
      </c>
      <c r="B33" s="97">
        <v>3801</v>
      </c>
      <c r="C33" s="10">
        <f aca="true" t="shared" si="5" ref="C33:C38">(B33/$B$31)*100</f>
        <v>61.774744027303754</v>
      </c>
      <c r="E33" s="34" t="s">
        <v>321</v>
      </c>
      <c r="F33" s="97">
        <v>288</v>
      </c>
      <c r="G33" s="101">
        <f t="shared" si="4"/>
        <v>4.043240207777622</v>
      </c>
      <c r="J33" s="39"/>
    </row>
    <row r="34" spans="1:7" ht="12.75">
      <c r="A34" s="36" t="s">
        <v>322</v>
      </c>
      <c r="B34" s="97">
        <v>85</v>
      </c>
      <c r="C34" s="10">
        <f t="shared" si="5"/>
        <v>1.381439947992849</v>
      </c>
      <c r="E34" s="34" t="s">
        <v>323</v>
      </c>
      <c r="F34" s="97">
        <v>324</v>
      </c>
      <c r="G34" s="101">
        <f t="shared" si="4"/>
        <v>4.548645233749824</v>
      </c>
    </row>
    <row r="35" spans="1:7" ht="12.75">
      <c r="A35" s="36" t="s">
        <v>325</v>
      </c>
      <c r="B35" s="97">
        <v>458</v>
      </c>
      <c r="C35" s="10">
        <f t="shared" si="5"/>
        <v>7.443523484479115</v>
      </c>
      <c r="E35" s="34" t="s">
        <v>321</v>
      </c>
      <c r="F35" s="97">
        <v>112</v>
      </c>
      <c r="G35" s="101">
        <f t="shared" si="4"/>
        <v>1.5723711919135197</v>
      </c>
    </row>
    <row r="36" spans="1:7" ht="12.75">
      <c r="A36" s="36" t="s">
        <v>297</v>
      </c>
      <c r="B36" s="97">
        <v>354</v>
      </c>
      <c r="C36" s="10">
        <f t="shared" si="5"/>
        <v>5.753291077523159</v>
      </c>
      <c r="E36" s="34" t="s">
        <v>327</v>
      </c>
      <c r="F36" s="97">
        <v>540</v>
      </c>
      <c r="G36" s="101">
        <f t="shared" si="4"/>
        <v>7.581075389583041</v>
      </c>
    </row>
    <row r="37" spans="1:7" ht="12.75">
      <c r="A37" s="36" t="s">
        <v>326</v>
      </c>
      <c r="B37" s="97">
        <v>411</v>
      </c>
      <c r="C37" s="10">
        <f t="shared" si="5"/>
        <v>6.679668454412482</v>
      </c>
      <c r="E37" s="34" t="s">
        <v>321</v>
      </c>
      <c r="F37" s="97">
        <v>151</v>
      </c>
      <c r="G37" s="101">
        <f t="shared" si="4"/>
        <v>2.119893303383406</v>
      </c>
    </row>
    <row r="38" spans="1:7" ht="12.75">
      <c r="A38" s="36" t="s">
        <v>297</v>
      </c>
      <c r="B38" s="97">
        <v>272</v>
      </c>
      <c r="C38" s="10">
        <f t="shared" si="5"/>
        <v>4.420607833577117</v>
      </c>
      <c r="E38" s="34" t="s">
        <v>259</v>
      </c>
      <c r="F38" s="97">
        <v>18</v>
      </c>
      <c r="G38" s="101">
        <f t="shared" si="4"/>
        <v>0.25270251298610136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154</v>
      </c>
      <c r="C42" s="33">
        <f>(B42/$B$42)*100</f>
        <v>100</v>
      </c>
      <c r="E42" s="31" t="s">
        <v>268</v>
      </c>
      <c r="F42" s="80">
        <v>7610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10223</v>
      </c>
      <c r="G43" s="107">
        <f aca="true" t="shared" si="6" ref="G43:G71">(F43/$F$42)*100</f>
        <v>134.3363994743758</v>
      </c>
    </row>
    <row r="44" spans="1:7" ht="12.75">
      <c r="A44" s="36"/>
      <c r="B44" s="93" t="s">
        <v>250</v>
      </c>
      <c r="C44" s="10"/>
      <c r="E44" s="1" t="s">
        <v>329</v>
      </c>
      <c r="F44" s="97">
        <v>65</v>
      </c>
      <c r="G44" s="101">
        <f t="shared" si="6"/>
        <v>0.8541392904073587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45</v>
      </c>
      <c r="G45" s="101">
        <f t="shared" si="6"/>
        <v>0.5913272010512484</v>
      </c>
    </row>
    <row r="46" spans="1:7" ht="12.75">
      <c r="A46" s="29" t="s">
        <v>331</v>
      </c>
      <c r="B46" s="93">
        <v>5915</v>
      </c>
      <c r="C46" s="33">
        <f>(B46/$B$46)*100</f>
        <v>100</v>
      </c>
      <c r="E46" s="1" t="s">
        <v>332</v>
      </c>
      <c r="F46" s="97">
        <v>52</v>
      </c>
      <c r="G46" s="101">
        <f t="shared" si="6"/>
        <v>0.683311432325887</v>
      </c>
    </row>
    <row r="47" spans="1:7" ht="12.75">
      <c r="A47" s="36" t="s">
        <v>333</v>
      </c>
      <c r="B47" s="97">
        <v>736</v>
      </c>
      <c r="C47" s="10">
        <f>(B47/$B$46)*100</f>
        <v>12.442941673710903</v>
      </c>
      <c r="E47" s="1" t="s">
        <v>334</v>
      </c>
      <c r="F47" s="97">
        <v>422</v>
      </c>
      <c r="G47" s="101">
        <f t="shared" si="6"/>
        <v>5.545335085413929</v>
      </c>
    </row>
    <row r="48" spans="1:7" ht="12.75">
      <c r="A48" s="36"/>
      <c r="B48" s="93" t="s">
        <v>250</v>
      </c>
      <c r="C48" s="10"/>
      <c r="E48" s="1" t="s">
        <v>335</v>
      </c>
      <c r="F48" s="97">
        <v>606</v>
      </c>
      <c r="G48" s="101">
        <f t="shared" si="6"/>
        <v>7.963206307490145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193</v>
      </c>
      <c r="G49" s="101">
        <f t="shared" si="6"/>
        <v>2.536136662286465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</v>
      </c>
      <c r="G50" s="101">
        <f t="shared" si="6"/>
        <v>0.3416557161629435</v>
      </c>
    </row>
    <row r="51" spans="1:7" ht="12.75">
      <c r="A51" s="5" t="s">
        <v>338</v>
      </c>
      <c r="B51" s="93">
        <v>1453</v>
      </c>
      <c r="C51" s="33">
        <f>(B51/$B$51)*100</f>
        <v>100</v>
      </c>
      <c r="E51" s="1" t="s">
        <v>339</v>
      </c>
      <c r="F51" s="97">
        <v>1508</v>
      </c>
      <c r="G51" s="101">
        <f t="shared" si="6"/>
        <v>19.816031537450723</v>
      </c>
    </row>
    <row r="52" spans="1:7" ht="12.75">
      <c r="A52" s="4" t="s">
        <v>340</v>
      </c>
      <c r="B52" s="98">
        <v>121</v>
      </c>
      <c r="C52" s="10">
        <f>(B52/$B$51)*100</f>
        <v>8.327598072952512</v>
      </c>
      <c r="E52" s="1" t="s">
        <v>341</v>
      </c>
      <c r="F52" s="97">
        <v>57</v>
      </c>
      <c r="G52" s="101">
        <f t="shared" si="6"/>
        <v>0.7490144546649146</v>
      </c>
    </row>
    <row r="53" spans="1:7" ht="12.75">
      <c r="A53" s="4"/>
      <c r="B53" s="93" t="s">
        <v>250</v>
      </c>
      <c r="C53" s="10"/>
      <c r="E53" s="1" t="s">
        <v>342</v>
      </c>
      <c r="F53" s="97">
        <v>161</v>
      </c>
      <c r="G53" s="101">
        <f t="shared" si="6"/>
        <v>2.1156373193166886</v>
      </c>
    </row>
    <row r="54" spans="1:7" ht="14.25">
      <c r="A54" s="5" t="s">
        <v>343</v>
      </c>
      <c r="B54" s="93">
        <v>4781</v>
      </c>
      <c r="C54" s="33">
        <f>(B54/$B$54)*100</f>
        <v>100</v>
      </c>
      <c r="E54" s="1" t="s">
        <v>201</v>
      </c>
      <c r="F54" s="97">
        <v>2035</v>
      </c>
      <c r="G54" s="101">
        <f t="shared" si="6"/>
        <v>26.741130091984232</v>
      </c>
    </row>
    <row r="55" spans="1:7" ht="12.75">
      <c r="A55" s="4" t="s">
        <v>340</v>
      </c>
      <c r="B55" s="98">
        <v>482</v>
      </c>
      <c r="C55" s="10">
        <f>(B55/$B$54)*100</f>
        <v>10.081572892700272</v>
      </c>
      <c r="E55" s="1" t="s">
        <v>344</v>
      </c>
      <c r="F55" s="97">
        <v>2075</v>
      </c>
      <c r="G55" s="101">
        <f t="shared" si="6"/>
        <v>27.266754270696453</v>
      </c>
    </row>
    <row r="56" spans="1:7" ht="12.75">
      <c r="A56" s="4" t="s">
        <v>345</v>
      </c>
      <c r="B56" s="120">
        <v>64.3</v>
      </c>
      <c r="C56" s="37" t="s">
        <v>261</v>
      </c>
      <c r="E56" s="1" t="s">
        <v>346</v>
      </c>
      <c r="F56" s="97">
        <v>32</v>
      </c>
      <c r="G56" s="101">
        <f t="shared" si="6"/>
        <v>0.4204993429697766</v>
      </c>
    </row>
    <row r="57" spans="1:7" ht="12.75">
      <c r="A57" s="4" t="s">
        <v>347</v>
      </c>
      <c r="B57" s="98">
        <v>4299</v>
      </c>
      <c r="C57" s="10">
        <f>(B57/$B$54)*100</f>
        <v>89.91842710729972</v>
      </c>
      <c r="E57" s="1" t="s">
        <v>348</v>
      </c>
      <c r="F57" s="97">
        <v>61</v>
      </c>
      <c r="G57" s="101">
        <f t="shared" si="6"/>
        <v>0.8015768725361366</v>
      </c>
    </row>
    <row r="58" spans="1:7" ht="12.75">
      <c r="A58" s="4" t="s">
        <v>345</v>
      </c>
      <c r="B58" s="120">
        <v>85.1</v>
      </c>
      <c r="C58" s="37" t="s">
        <v>261</v>
      </c>
      <c r="E58" s="1" t="s">
        <v>349</v>
      </c>
      <c r="F58" s="97">
        <v>872</v>
      </c>
      <c r="G58" s="101">
        <f t="shared" si="6"/>
        <v>11.458607095926412</v>
      </c>
    </row>
    <row r="59" spans="1:7" ht="12.75">
      <c r="A59" s="4"/>
      <c r="B59" s="93" t="s">
        <v>250</v>
      </c>
      <c r="C59" s="10"/>
      <c r="E59" s="1" t="s">
        <v>350</v>
      </c>
      <c r="F59" s="97">
        <v>62</v>
      </c>
      <c r="G59" s="101">
        <f t="shared" si="6"/>
        <v>0.8147174770039421</v>
      </c>
    </row>
    <row r="60" spans="1:7" ht="12.75">
      <c r="A60" s="5" t="s">
        <v>351</v>
      </c>
      <c r="B60" s="93">
        <v>771</v>
      </c>
      <c r="C60" s="33">
        <f>(B60/$B$60)*100</f>
        <v>100</v>
      </c>
      <c r="E60" s="1" t="s">
        <v>352</v>
      </c>
      <c r="F60" s="97">
        <v>226</v>
      </c>
      <c r="G60" s="101">
        <f t="shared" si="6"/>
        <v>2.9697766097240472</v>
      </c>
    </row>
    <row r="61" spans="1:7" ht="12.75">
      <c r="A61" s="4" t="s">
        <v>340</v>
      </c>
      <c r="B61" s="97">
        <v>233</v>
      </c>
      <c r="C61" s="10">
        <f>(B61/$B$60)*100</f>
        <v>30.220492866407263</v>
      </c>
      <c r="E61" s="1" t="s">
        <v>353</v>
      </c>
      <c r="F61" s="97">
        <v>122</v>
      </c>
      <c r="G61" s="101">
        <f t="shared" si="6"/>
        <v>1.6031537450722733</v>
      </c>
    </row>
    <row r="62" spans="1:7" ht="12.75">
      <c r="A62" s="4"/>
      <c r="B62" s="93" t="s">
        <v>250</v>
      </c>
      <c r="C62" s="10"/>
      <c r="E62" s="1" t="s">
        <v>354</v>
      </c>
      <c r="F62" s="97">
        <v>164</v>
      </c>
      <c r="G62" s="101">
        <f t="shared" si="6"/>
        <v>2.155059132720105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38</v>
      </c>
      <c r="G63" s="101">
        <f t="shared" si="6"/>
        <v>0.49934296977660975</v>
      </c>
    </row>
    <row r="64" spans="1:7" ht="12.75">
      <c r="A64" s="29" t="s">
        <v>357</v>
      </c>
      <c r="B64" s="93">
        <v>7123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4521</v>
      </c>
      <c r="C65" s="10">
        <f>(B65/$B$64)*100</f>
        <v>63.470447845009126</v>
      </c>
      <c r="E65" s="1" t="s">
        <v>359</v>
      </c>
      <c r="F65" s="97">
        <v>46</v>
      </c>
      <c r="G65" s="101">
        <f t="shared" si="6"/>
        <v>0.6044678055190539</v>
      </c>
    </row>
    <row r="66" spans="1:7" ht="12.75">
      <c r="A66" s="4" t="s">
        <v>257</v>
      </c>
      <c r="B66" s="97">
        <v>2455</v>
      </c>
      <c r="C66" s="10">
        <f aca="true" t="shared" si="7" ref="C66:C71">(B66/$B$64)*100</f>
        <v>34.46581496560438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1158</v>
      </c>
      <c r="C67" s="10">
        <f t="shared" si="7"/>
        <v>16.257195002105853</v>
      </c>
      <c r="E67" s="1" t="s">
        <v>362</v>
      </c>
      <c r="F67" s="97">
        <v>125</v>
      </c>
      <c r="G67" s="101">
        <f t="shared" si="6"/>
        <v>1.64257555847569</v>
      </c>
    </row>
    <row r="68" spans="1:7" ht="12.75">
      <c r="A68" s="4" t="s">
        <v>363</v>
      </c>
      <c r="B68" s="97">
        <v>1297</v>
      </c>
      <c r="C68" s="10">
        <f t="shared" si="7"/>
        <v>18.208619963498528</v>
      </c>
      <c r="E68" s="1" t="s">
        <v>364</v>
      </c>
      <c r="F68" s="97">
        <v>295</v>
      </c>
      <c r="G68" s="101">
        <f t="shared" si="6"/>
        <v>3.8764783180026283</v>
      </c>
    </row>
    <row r="69" spans="1:7" ht="12.75">
      <c r="A69" s="4" t="s">
        <v>365</v>
      </c>
      <c r="B69" s="97">
        <v>984</v>
      </c>
      <c r="C69" s="10">
        <f t="shared" si="7"/>
        <v>13.814404043240208</v>
      </c>
      <c r="E69" s="1" t="s">
        <v>366</v>
      </c>
      <c r="F69" s="97">
        <v>44</v>
      </c>
      <c r="G69" s="101">
        <f t="shared" si="6"/>
        <v>0.5781865965834428</v>
      </c>
    </row>
    <row r="70" spans="1:7" ht="12.75">
      <c r="A70" s="4" t="s">
        <v>367</v>
      </c>
      <c r="B70" s="97">
        <v>313</v>
      </c>
      <c r="C70" s="10">
        <f t="shared" si="7"/>
        <v>4.394215920258318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147</v>
      </c>
      <c r="C71" s="40">
        <f t="shared" si="7"/>
        <v>2.0637371893864946</v>
      </c>
      <c r="D71" s="41"/>
      <c r="E71" s="9" t="s">
        <v>369</v>
      </c>
      <c r="F71" s="103">
        <v>891</v>
      </c>
      <c r="G71" s="104">
        <f t="shared" si="6"/>
        <v>11.708278580814717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6057</v>
      </c>
      <c r="C9" s="81">
        <f>(B9/$B$9)*100</f>
        <v>100</v>
      </c>
      <c r="D9" s="65"/>
      <c r="E9" s="79" t="s">
        <v>381</v>
      </c>
      <c r="F9" s="80">
        <v>2842</v>
      </c>
      <c r="G9" s="81">
        <f>(F9/$F$9)*100</f>
        <v>100</v>
      </c>
    </row>
    <row r="10" spans="1:7" ht="12.75">
      <c r="A10" s="82" t="s">
        <v>382</v>
      </c>
      <c r="B10" s="97">
        <v>4546</v>
      </c>
      <c r="C10" s="105">
        <f>(B10/$B$9)*100</f>
        <v>75.0536569258709</v>
      </c>
      <c r="D10" s="65"/>
      <c r="E10" s="78" t="s">
        <v>383</v>
      </c>
      <c r="F10" s="97">
        <v>43</v>
      </c>
      <c r="G10" s="105">
        <f aca="true" t="shared" si="0" ref="G10:G19">(F10/$F$9)*100</f>
        <v>1.5130190007037299</v>
      </c>
    </row>
    <row r="11" spans="1:7" ht="12.75">
      <c r="A11" s="82" t="s">
        <v>384</v>
      </c>
      <c r="B11" s="97">
        <v>4546</v>
      </c>
      <c r="C11" s="105">
        <f aca="true" t="shared" si="1" ref="C11:C16">(B11/$B$9)*100</f>
        <v>75.0536569258709</v>
      </c>
      <c r="D11" s="65"/>
      <c r="E11" s="78" t="s">
        <v>385</v>
      </c>
      <c r="F11" s="97">
        <v>63</v>
      </c>
      <c r="G11" s="105">
        <f t="shared" si="0"/>
        <v>2.2167487684729066</v>
      </c>
    </row>
    <row r="12" spans="1:7" ht="12.75">
      <c r="A12" s="82" t="s">
        <v>386</v>
      </c>
      <c r="B12" s="97">
        <v>4405</v>
      </c>
      <c r="C12" s="105">
        <f>(B12/$B$9)*100</f>
        <v>72.72577183424137</v>
      </c>
      <c r="D12" s="65"/>
      <c r="E12" s="78" t="s">
        <v>387</v>
      </c>
      <c r="F12" s="97">
        <v>121</v>
      </c>
      <c r="G12" s="105">
        <f t="shared" si="0"/>
        <v>4.257565095003519</v>
      </c>
    </row>
    <row r="13" spans="1:7" ht="12.75">
      <c r="A13" s="82" t="s">
        <v>388</v>
      </c>
      <c r="B13" s="97">
        <v>141</v>
      </c>
      <c r="C13" s="105">
        <f>(B13/$B$9)*100</f>
        <v>2.3278850916295197</v>
      </c>
      <c r="D13" s="65"/>
      <c r="E13" s="78" t="s">
        <v>389</v>
      </c>
      <c r="F13" s="97">
        <v>256</v>
      </c>
      <c r="G13" s="105">
        <f t="shared" si="0"/>
        <v>9.00774102744546</v>
      </c>
    </row>
    <row r="14" spans="1:7" ht="12.75">
      <c r="A14" s="82" t="s">
        <v>390</v>
      </c>
      <c r="B14" s="109">
        <v>3.1</v>
      </c>
      <c r="C14" s="112" t="s">
        <v>261</v>
      </c>
      <c r="D14" s="65"/>
      <c r="E14" s="78" t="s">
        <v>391</v>
      </c>
      <c r="F14" s="97">
        <v>452</v>
      </c>
      <c r="G14" s="105">
        <f t="shared" si="0"/>
        <v>15.904292751583393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734</v>
      </c>
      <c r="G15" s="105">
        <f t="shared" si="0"/>
        <v>25.82688247712878</v>
      </c>
    </row>
    <row r="16" spans="1:7" ht="12.75">
      <c r="A16" s="82" t="s">
        <v>67</v>
      </c>
      <c r="B16" s="97">
        <v>1511</v>
      </c>
      <c r="C16" s="105">
        <f t="shared" si="1"/>
        <v>24.946343074129107</v>
      </c>
      <c r="D16" s="65"/>
      <c r="E16" s="78" t="s">
        <v>68</v>
      </c>
      <c r="F16" s="97">
        <v>554</v>
      </c>
      <c r="G16" s="105">
        <f t="shared" si="0"/>
        <v>19.493314567206195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425</v>
      </c>
      <c r="G17" s="105">
        <f t="shared" si="0"/>
        <v>14.954257565095002</v>
      </c>
    </row>
    <row r="18" spans="1:7" ht="12.75">
      <c r="A18" s="77" t="s">
        <v>70</v>
      </c>
      <c r="B18" s="80">
        <v>3146</v>
      </c>
      <c r="C18" s="81">
        <f>(B18/$B$18)*100</f>
        <v>100</v>
      </c>
      <c r="D18" s="65"/>
      <c r="E18" s="78" t="s">
        <v>170</v>
      </c>
      <c r="F18" s="97">
        <v>174</v>
      </c>
      <c r="G18" s="105">
        <f t="shared" si="0"/>
        <v>6.122448979591836</v>
      </c>
    </row>
    <row r="19" spans="1:9" ht="12.75">
      <c r="A19" s="82" t="s">
        <v>382</v>
      </c>
      <c r="B19" s="97">
        <v>2110</v>
      </c>
      <c r="C19" s="105">
        <f>(B19/$B$18)*100</f>
        <v>67.0692943420216</v>
      </c>
      <c r="D19" s="65"/>
      <c r="E19" s="78" t="s">
        <v>169</v>
      </c>
      <c r="F19" s="98">
        <v>20</v>
      </c>
      <c r="G19" s="105">
        <f t="shared" si="0"/>
        <v>0.7037297677691766</v>
      </c>
      <c r="I19" s="118"/>
    </row>
    <row r="20" spans="1:7" ht="12.75">
      <c r="A20" s="82" t="s">
        <v>384</v>
      </c>
      <c r="B20" s="97">
        <v>2110</v>
      </c>
      <c r="C20" s="105">
        <f>(B20/$B$18)*100</f>
        <v>67.0692943420216</v>
      </c>
      <c r="D20" s="65"/>
      <c r="E20" s="78" t="s">
        <v>71</v>
      </c>
      <c r="F20" s="97">
        <v>67885</v>
      </c>
      <c r="G20" s="112" t="s">
        <v>261</v>
      </c>
    </row>
    <row r="21" spans="1:7" ht="12.75">
      <c r="A21" s="82" t="s">
        <v>386</v>
      </c>
      <c r="B21" s="97">
        <v>2089</v>
      </c>
      <c r="C21" s="105">
        <f>(B21/$B$18)*100</f>
        <v>66.40178003814367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2572</v>
      </c>
      <c r="G22" s="105">
        <f>(F22/$F$9)*100</f>
        <v>90.49964813511612</v>
      </c>
    </row>
    <row r="23" spans="1:7" ht="12.75">
      <c r="A23" s="77" t="s">
        <v>73</v>
      </c>
      <c r="B23" s="80">
        <v>567</v>
      </c>
      <c r="C23" s="81">
        <f>(B23/$B$23)*100</f>
        <v>100</v>
      </c>
      <c r="D23" s="65"/>
      <c r="E23" s="78" t="s">
        <v>74</v>
      </c>
      <c r="F23" s="97">
        <v>72472</v>
      </c>
      <c r="G23" s="112" t="s">
        <v>261</v>
      </c>
    </row>
    <row r="24" spans="1:7" ht="12.75">
      <c r="A24" s="82" t="s">
        <v>75</v>
      </c>
      <c r="B24" s="97">
        <v>394</v>
      </c>
      <c r="C24" s="105">
        <f>(B24/$B$23)*100</f>
        <v>69.48853615520282</v>
      </c>
      <c r="D24" s="65"/>
      <c r="E24" s="78" t="s">
        <v>76</v>
      </c>
      <c r="F24" s="97">
        <v>604</v>
      </c>
      <c r="G24" s="105">
        <f>(F24/$F$9)*100</f>
        <v>21.252638986629137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13583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1.1963406052076002</v>
      </c>
    </row>
    <row r="27" spans="1:7" ht="12.75">
      <c r="A27" s="77" t="s">
        <v>85</v>
      </c>
      <c r="B27" s="80">
        <v>4377</v>
      </c>
      <c r="C27" s="81">
        <f>(B27/$B$27)*100</f>
        <v>100</v>
      </c>
      <c r="D27" s="65"/>
      <c r="E27" s="78" t="s">
        <v>78</v>
      </c>
      <c r="F27" s="98">
        <v>4024</v>
      </c>
      <c r="G27" s="112" t="s">
        <v>261</v>
      </c>
    </row>
    <row r="28" spans="1:7" ht="12.75">
      <c r="A28" s="82" t="s">
        <v>86</v>
      </c>
      <c r="B28" s="97">
        <v>3604</v>
      </c>
      <c r="C28" s="105">
        <f aca="true" t="shared" si="2" ref="C28:C33">(B28/$B$27)*100</f>
        <v>82.33950194196939</v>
      </c>
      <c r="D28" s="65"/>
      <c r="E28" s="78" t="s">
        <v>79</v>
      </c>
      <c r="F28" s="97">
        <v>46</v>
      </c>
      <c r="G28" s="105">
        <f>(F28/$F$9)*100</f>
        <v>1.6185784658691063</v>
      </c>
    </row>
    <row r="29" spans="1:7" ht="12.75">
      <c r="A29" s="82" t="s">
        <v>87</v>
      </c>
      <c r="B29" s="97">
        <v>450</v>
      </c>
      <c r="C29" s="105">
        <f t="shared" si="2"/>
        <v>10.28101439342015</v>
      </c>
      <c r="D29" s="65"/>
      <c r="E29" s="78" t="s">
        <v>80</v>
      </c>
      <c r="F29" s="97">
        <v>3715</v>
      </c>
      <c r="G29" s="112" t="s">
        <v>261</v>
      </c>
    </row>
    <row r="30" spans="1:7" ht="12.75">
      <c r="A30" s="82" t="s">
        <v>88</v>
      </c>
      <c r="B30" s="97">
        <v>151</v>
      </c>
      <c r="C30" s="105">
        <f t="shared" si="2"/>
        <v>3.449851496458762</v>
      </c>
      <c r="D30" s="65"/>
      <c r="E30" s="78" t="s">
        <v>81</v>
      </c>
      <c r="F30" s="97">
        <v>391</v>
      </c>
      <c r="G30" s="105">
        <f>(F30/$F$9)*100</f>
        <v>13.757916959887403</v>
      </c>
    </row>
    <row r="31" spans="1:7" ht="12.75">
      <c r="A31" s="82" t="s">
        <v>115</v>
      </c>
      <c r="B31" s="97">
        <v>70</v>
      </c>
      <c r="C31" s="105">
        <f t="shared" si="2"/>
        <v>1.5992689056431346</v>
      </c>
      <c r="D31" s="65"/>
      <c r="E31" s="78" t="s">
        <v>82</v>
      </c>
      <c r="F31" s="97">
        <v>15259</v>
      </c>
      <c r="G31" s="112" t="s">
        <v>261</v>
      </c>
    </row>
    <row r="32" spans="1:7" ht="12.75">
      <c r="A32" s="82" t="s">
        <v>89</v>
      </c>
      <c r="B32" s="97">
        <v>6</v>
      </c>
      <c r="C32" s="105">
        <f t="shared" si="2"/>
        <v>0.1370801919122687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96</v>
      </c>
      <c r="C33" s="105">
        <f t="shared" si="2"/>
        <v>2.193283070596299</v>
      </c>
      <c r="D33" s="65"/>
      <c r="E33" s="79" t="s">
        <v>84</v>
      </c>
      <c r="F33" s="80">
        <v>2127</v>
      </c>
      <c r="G33" s="81">
        <f>(F33/$F$33)*100</f>
        <v>100</v>
      </c>
    </row>
    <row r="34" spans="1:7" ht="12.75">
      <c r="A34" s="82" t="s">
        <v>91</v>
      </c>
      <c r="B34" s="109">
        <v>28.9</v>
      </c>
      <c r="C34" s="112" t="s">
        <v>261</v>
      </c>
      <c r="D34" s="65"/>
      <c r="E34" s="78" t="s">
        <v>383</v>
      </c>
      <c r="F34" s="97">
        <v>35</v>
      </c>
      <c r="G34" s="105">
        <f aca="true" t="shared" si="3" ref="G34:G43">(F34/$F$33)*100</f>
        <v>1.6455101081335213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37</v>
      </c>
      <c r="G35" s="105">
        <f t="shared" si="3"/>
        <v>1.7395392571697226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</v>
      </c>
      <c r="G36" s="105">
        <f t="shared" si="3"/>
        <v>2.5858015984955336</v>
      </c>
    </row>
    <row r="37" spans="1:7" ht="12.75">
      <c r="A37" s="77" t="s">
        <v>94</v>
      </c>
      <c r="B37" s="80">
        <v>4405</v>
      </c>
      <c r="C37" s="81">
        <f>(B37/$B$37)*100</f>
        <v>100</v>
      </c>
      <c r="D37" s="65"/>
      <c r="E37" s="78" t="s">
        <v>389</v>
      </c>
      <c r="F37" s="97">
        <v>122</v>
      </c>
      <c r="G37" s="105">
        <f t="shared" si="3"/>
        <v>5.7357780912082745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210</v>
      </c>
      <c r="G38" s="105">
        <f t="shared" si="3"/>
        <v>9.873060648801129</v>
      </c>
    </row>
    <row r="39" spans="1:7" ht="12.75">
      <c r="A39" s="82" t="s">
        <v>97</v>
      </c>
      <c r="B39" s="98">
        <v>1649</v>
      </c>
      <c r="C39" s="105">
        <f>(B39/$B$37)*100</f>
        <v>37.43473325766175</v>
      </c>
      <c r="D39" s="65"/>
      <c r="E39" s="78" t="s">
        <v>393</v>
      </c>
      <c r="F39" s="97">
        <v>593</v>
      </c>
      <c r="G39" s="105">
        <f t="shared" si="3"/>
        <v>27.879642689233663</v>
      </c>
    </row>
    <row r="40" spans="1:7" ht="12.75">
      <c r="A40" s="82" t="s">
        <v>98</v>
      </c>
      <c r="B40" s="98">
        <v>589</v>
      </c>
      <c r="C40" s="105">
        <f>(B40/$B$37)*100</f>
        <v>13.371169125993191</v>
      </c>
      <c r="D40" s="65"/>
      <c r="E40" s="78" t="s">
        <v>68</v>
      </c>
      <c r="F40" s="97">
        <v>472</v>
      </c>
      <c r="G40" s="105">
        <f t="shared" si="3"/>
        <v>22.190879172543486</v>
      </c>
    </row>
    <row r="41" spans="1:7" ht="12.75">
      <c r="A41" s="82" t="s">
        <v>100</v>
      </c>
      <c r="B41" s="98">
        <v>1243</v>
      </c>
      <c r="C41" s="105">
        <f>(B41/$B$37)*100</f>
        <v>28.21793416572077</v>
      </c>
      <c r="D41" s="65"/>
      <c r="E41" s="78" t="s">
        <v>69</v>
      </c>
      <c r="F41" s="97">
        <v>416</v>
      </c>
      <c r="G41" s="105">
        <f t="shared" si="3"/>
        <v>19.558062999529856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167</v>
      </c>
      <c r="G42" s="105">
        <f t="shared" si="3"/>
        <v>7.851433944522802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20</v>
      </c>
      <c r="G43" s="105">
        <f t="shared" si="3"/>
        <v>0.9402914903620121</v>
      </c>
    </row>
    <row r="44" spans="1:7" ht="12.75">
      <c r="A44" s="82" t="s">
        <v>291</v>
      </c>
      <c r="B44" s="98">
        <v>325</v>
      </c>
      <c r="C44" s="105">
        <f>(B44/$B$37)*100</f>
        <v>7.377979568671964</v>
      </c>
      <c r="D44" s="65"/>
      <c r="E44" s="78" t="s">
        <v>93</v>
      </c>
      <c r="F44" s="97">
        <v>75433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599</v>
      </c>
      <c r="C46" s="105">
        <f>(B46/$B$37)*100</f>
        <v>13.598183881952327</v>
      </c>
      <c r="D46" s="65"/>
      <c r="E46" s="78" t="s">
        <v>96</v>
      </c>
      <c r="F46" s="97">
        <v>27736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46351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36607</v>
      </c>
      <c r="G49" s="114" t="s">
        <v>261</v>
      </c>
    </row>
    <row r="50" spans="1:7" ht="13.5" thickTop="1">
      <c r="A50" s="82" t="s">
        <v>116</v>
      </c>
      <c r="B50" s="98">
        <v>296</v>
      </c>
      <c r="C50" s="105">
        <f t="shared" si="4"/>
        <v>6.719636776390465</v>
      </c>
      <c r="D50" s="65"/>
      <c r="E50" s="78"/>
      <c r="F50" s="86"/>
      <c r="G50" s="85"/>
    </row>
    <row r="51" spans="1:7" ht="12.75">
      <c r="A51" s="82" t="s">
        <v>117</v>
      </c>
      <c r="B51" s="98">
        <v>686</v>
      </c>
      <c r="C51" s="105">
        <f t="shared" si="4"/>
        <v>15.573212258796824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326</v>
      </c>
      <c r="C52" s="105">
        <f t="shared" si="4"/>
        <v>7.400681044267878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605</v>
      </c>
      <c r="C53" s="105">
        <f t="shared" si="4"/>
        <v>13.734392735527809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251</v>
      </c>
      <c r="C54" s="105">
        <f t="shared" si="4"/>
        <v>5.698070374574347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213</v>
      </c>
      <c r="C55" s="105">
        <f t="shared" si="4"/>
        <v>4.835414301929625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194</v>
      </c>
      <c r="C57" s="105">
        <f>(B57/$B$37)*100</f>
        <v>4.404086265607265</v>
      </c>
      <c r="D57" s="65"/>
      <c r="E57" s="79" t="s">
        <v>84</v>
      </c>
      <c r="F57" s="80">
        <v>42</v>
      </c>
      <c r="G57" s="105">
        <f>(F57/L57)*100</f>
        <v>1.9746121297602257</v>
      </c>
      <c r="H57" s="79" t="s">
        <v>84</v>
      </c>
      <c r="L57" s="15">
        <v>2127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36</v>
      </c>
      <c r="G58" s="105">
        <f>(F58/L58)*100</f>
        <v>3.614457831325301</v>
      </c>
      <c r="H58" s="78" t="s">
        <v>118</v>
      </c>
      <c r="L58" s="15">
        <v>996</v>
      </c>
    </row>
    <row r="59" spans="1:12" ht="12.75">
      <c r="A59" s="82" t="s">
        <v>112</v>
      </c>
      <c r="B59" s="98">
        <v>437</v>
      </c>
      <c r="C59" s="105">
        <f>(B59/$B$37)*100</f>
        <v>9.920544835414303</v>
      </c>
      <c r="D59" s="65"/>
      <c r="E59" s="78" t="s">
        <v>120</v>
      </c>
      <c r="F59" s="97">
        <v>21</v>
      </c>
      <c r="G59" s="105">
        <f>(F59/L59)*100</f>
        <v>4.365904365904366</v>
      </c>
      <c r="H59" s="78" t="s">
        <v>120</v>
      </c>
      <c r="L59" s="15">
        <v>481</v>
      </c>
    </row>
    <row r="60" spans="1:7" ht="12.75">
      <c r="A60" s="82" t="s">
        <v>113</v>
      </c>
      <c r="B60" s="98">
        <v>845</v>
      </c>
      <c r="C60" s="105">
        <f>(B60/$B$37)*100</f>
        <v>19.182746878547103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209</v>
      </c>
      <c r="C62" s="105">
        <f>(B62/$B$37)*100</f>
        <v>4.744608399545971</v>
      </c>
      <c r="D62" s="65"/>
      <c r="E62" s="79" t="s">
        <v>123</v>
      </c>
      <c r="F62" s="80">
        <v>8</v>
      </c>
      <c r="G62" s="105">
        <f>(F62/L62)*100</f>
        <v>4.519774011299435</v>
      </c>
      <c r="H62" s="79" t="s">
        <v>394</v>
      </c>
      <c r="L62" s="15">
        <v>177</v>
      </c>
    </row>
    <row r="63" spans="1:12" ht="12.75">
      <c r="A63" s="61" t="s">
        <v>293</v>
      </c>
      <c r="B63" s="98">
        <v>207</v>
      </c>
      <c r="C63" s="105">
        <f>(B63/$B$37)*100</f>
        <v>4.699205448354142</v>
      </c>
      <c r="D63" s="65"/>
      <c r="E63" s="78" t="s">
        <v>118</v>
      </c>
      <c r="F63" s="97">
        <v>8</v>
      </c>
      <c r="G63" s="105">
        <f>(F63/L63)*100</f>
        <v>8.695652173913043</v>
      </c>
      <c r="H63" s="78" t="s">
        <v>118</v>
      </c>
      <c r="L63" s="15">
        <v>92</v>
      </c>
    </row>
    <row r="64" spans="1:12" ht="12.75">
      <c r="A64" s="82" t="s">
        <v>114</v>
      </c>
      <c r="B64" s="98">
        <v>136</v>
      </c>
      <c r="C64" s="105">
        <f>(B64/$B$37)*100</f>
        <v>3.087400681044268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251</v>
      </c>
      <c r="G66" s="105">
        <f aca="true" t="shared" si="5" ref="G66:G71">(F66/L66)*100</f>
        <v>3.3529254608602725</v>
      </c>
      <c r="H66" s="79" t="s">
        <v>124</v>
      </c>
      <c r="L66" s="15">
        <v>7486</v>
      </c>
    </row>
    <row r="67" spans="1:12" ht="12.75">
      <c r="A67" s="82" t="s">
        <v>126</v>
      </c>
      <c r="B67" s="97">
        <v>3676</v>
      </c>
      <c r="C67" s="105">
        <f>(B67/$B$37)*100</f>
        <v>83.45062429057889</v>
      </c>
      <c r="D67" s="65"/>
      <c r="E67" s="78" t="s">
        <v>262</v>
      </c>
      <c r="F67" s="97">
        <v>181</v>
      </c>
      <c r="G67" s="105">
        <f t="shared" si="5"/>
        <v>3.122304640331206</v>
      </c>
      <c r="H67" s="78" t="s">
        <v>262</v>
      </c>
      <c r="L67" s="15">
        <v>5797</v>
      </c>
    </row>
    <row r="68" spans="1:12" ht="12.75">
      <c r="A68" s="82" t="s">
        <v>128</v>
      </c>
      <c r="B68" s="97">
        <v>493</v>
      </c>
      <c r="C68" s="105">
        <f>(B68/$B$37)*100</f>
        <v>11.19182746878547</v>
      </c>
      <c r="D68" s="65"/>
      <c r="E68" s="78" t="s">
        <v>127</v>
      </c>
      <c r="F68" s="97">
        <v>27</v>
      </c>
      <c r="G68" s="105">
        <f t="shared" si="5"/>
        <v>3.501945525291829</v>
      </c>
      <c r="H68" s="78" t="s">
        <v>127</v>
      </c>
      <c r="L68" s="15">
        <v>771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64</v>
      </c>
      <c r="G69" s="105">
        <f t="shared" si="5"/>
        <v>3.8027332144979207</v>
      </c>
      <c r="H69" s="78" t="s">
        <v>129</v>
      </c>
      <c r="L69" s="15">
        <v>1683</v>
      </c>
    </row>
    <row r="70" spans="1:12" ht="12.75">
      <c r="A70" s="82" t="s">
        <v>376</v>
      </c>
      <c r="B70" s="97">
        <v>206</v>
      </c>
      <c r="C70" s="105">
        <f>(B70/$B$37)*100</f>
        <v>4.67650397275823</v>
      </c>
      <c r="D70" s="65"/>
      <c r="E70" s="78" t="s">
        <v>130</v>
      </c>
      <c r="F70" s="97">
        <v>42</v>
      </c>
      <c r="G70" s="105">
        <f t="shared" si="5"/>
        <v>3.511705685618729</v>
      </c>
      <c r="H70" s="78" t="s">
        <v>130</v>
      </c>
      <c r="L70" s="15">
        <v>1196</v>
      </c>
    </row>
    <row r="71" spans="1:12" ht="13.5" thickBot="1">
      <c r="A71" s="90" t="s">
        <v>371</v>
      </c>
      <c r="B71" s="110">
        <v>30</v>
      </c>
      <c r="C71" s="111">
        <f>(B71/$B$37)*100</f>
        <v>0.681044267877412</v>
      </c>
      <c r="D71" s="91"/>
      <c r="E71" s="92" t="s">
        <v>131</v>
      </c>
      <c r="F71" s="110">
        <v>66</v>
      </c>
      <c r="G71" s="119">
        <f t="shared" si="5"/>
        <v>6.839378238341968</v>
      </c>
      <c r="H71" s="92" t="s">
        <v>131</v>
      </c>
      <c r="L71" s="15">
        <v>965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2940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2847</v>
      </c>
      <c r="G9" s="81">
        <f>(F9/$F$9)*100</f>
        <v>100</v>
      </c>
      <c r="I9" s="53"/>
    </row>
    <row r="10" spans="1:7" ht="12.75">
      <c r="A10" s="36" t="s">
        <v>137</v>
      </c>
      <c r="B10" s="97">
        <v>2180</v>
      </c>
      <c r="C10" s="105">
        <f aca="true" t="shared" si="0" ref="C10:C18">(B10/$B$8)*100</f>
        <v>74.14965986394559</v>
      </c>
      <c r="E10" s="32" t="s">
        <v>138</v>
      </c>
      <c r="F10" s="97">
        <v>2781</v>
      </c>
      <c r="G10" s="105">
        <f>(F10/$F$9)*100</f>
        <v>97.68177028451001</v>
      </c>
    </row>
    <row r="11" spans="1:7" ht="12.75">
      <c r="A11" s="36" t="s">
        <v>139</v>
      </c>
      <c r="B11" s="97">
        <v>111</v>
      </c>
      <c r="C11" s="105">
        <f t="shared" si="0"/>
        <v>3.7755102040816326</v>
      </c>
      <c r="E11" s="32" t="s">
        <v>140</v>
      </c>
      <c r="F11" s="97">
        <v>51</v>
      </c>
      <c r="G11" s="105">
        <f>(F11/$F$9)*100</f>
        <v>1.7913593256059008</v>
      </c>
    </row>
    <row r="12" spans="1:7" ht="12.75">
      <c r="A12" s="36" t="s">
        <v>141</v>
      </c>
      <c r="B12" s="97">
        <v>172</v>
      </c>
      <c r="C12" s="105">
        <f t="shared" si="0"/>
        <v>5.850340136054422</v>
      </c>
      <c r="E12" s="32" t="s">
        <v>142</v>
      </c>
      <c r="F12" s="97">
        <v>15</v>
      </c>
      <c r="G12" s="105">
        <f>(F12/$F$9)*100</f>
        <v>0.5268703898840885</v>
      </c>
    </row>
    <row r="13" spans="1:7" ht="12.75">
      <c r="A13" s="36" t="s">
        <v>143</v>
      </c>
      <c r="B13" s="97">
        <v>42</v>
      </c>
      <c r="C13" s="105">
        <f t="shared" si="0"/>
        <v>1.4285714285714286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136</v>
      </c>
      <c r="C14" s="105">
        <f t="shared" si="0"/>
        <v>4.625850340136054</v>
      </c>
      <c r="E14" s="42" t="s">
        <v>145</v>
      </c>
      <c r="F14" s="80">
        <v>2063</v>
      </c>
      <c r="G14" s="81">
        <f>(F14/$F$14)*100</f>
        <v>100</v>
      </c>
    </row>
    <row r="15" spans="1:7" ht="12.75">
      <c r="A15" s="36" t="s">
        <v>146</v>
      </c>
      <c r="B15" s="97">
        <v>67</v>
      </c>
      <c r="C15" s="105">
        <f t="shared" si="0"/>
        <v>2.2789115646258504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224</v>
      </c>
      <c r="C16" s="105">
        <f t="shared" si="0"/>
        <v>7.6190476190476195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8</v>
      </c>
      <c r="C17" s="105">
        <f t="shared" si="0"/>
        <v>0.27210884353741494</v>
      </c>
      <c r="E17" s="1" t="s">
        <v>151</v>
      </c>
      <c r="F17" s="97">
        <v>30</v>
      </c>
      <c r="G17" s="105">
        <f aca="true" t="shared" si="1" ref="G17:G23">(F17/$F$14)*100</f>
        <v>1.4541929229277752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382</v>
      </c>
      <c r="G18" s="105">
        <f t="shared" si="1"/>
        <v>18.51672321861367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1090</v>
      </c>
      <c r="G19" s="105">
        <f t="shared" si="1"/>
        <v>52.835676199709155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440</v>
      </c>
      <c r="G20" s="105">
        <f t="shared" si="1"/>
        <v>21.328162869607368</v>
      </c>
    </row>
    <row r="21" spans="1:7" ht="12.75">
      <c r="A21" s="36" t="s">
        <v>156</v>
      </c>
      <c r="B21" s="98">
        <v>19</v>
      </c>
      <c r="C21" s="105">
        <f aca="true" t="shared" si="2" ref="C21:C28">(B21/$B$8)*100</f>
        <v>0.6462585034013605</v>
      </c>
      <c r="E21" s="1" t="s">
        <v>157</v>
      </c>
      <c r="F21" s="97">
        <v>85</v>
      </c>
      <c r="G21" s="105">
        <f t="shared" si="1"/>
        <v>4.120213281628696</v>
      </c>
    </row>
    <row r="22" spans="1:7" ht="12.75">
      <c r="A22" s="36" t="s">
        <v>158</v>
      </c>
      <c r="B22" s="98">
        <v>38</v>
      </c>
      <c r="C22" s="105">
        <f t="shared" si="2"/>
        <v>1.292517006802721</v>
      </c>
      <c r="E22" s="1" t="s">
        <v>159</v>
      </c>
      <c r="F22" s="97">
        <v>20</v>
      </c>
      <c r="G22" s="105">
        <f t="shared" si="1"/>
        <v>0.9694619486185166</v>
      </c>
    </row>
    <row r="23" spans="1:7" ht="12.75">
      <c r="A23" s="36" t="s">
        <v>160</v>
      </c>
      <c r="B23" s="98">
        <v>43</v>
      </c>
      <c r="C23" s="105">
        <f t="shared" si="2"/>
        <v>1.4625850340136055</v>
      </c>
      <c r="E23" s="1" t="s">
        <v>161</v>
      </c>
      <c r="F23" s="98">
        <v>16</v>
      </c>
      <c r="G23" s="105">
        <f t="shared" si="1"/>
        <v>0.7755695588948134</v>
      </c>
    </row>
    <row r="24" spans="1:7" ht="12.75">
      <c r="A24" s="36" t="s">
        <v>162</v>
      </c>
      <c r="B24" s="97">
        <v>218</v>
      </c>
      <c r="C24" s="105">
        <f t="shared" si="2"/>
        <v>7.414965986394558</v>
      </c>
      <c r="E24" s="1" t="s">
        <v>163</v>
      </c>
      <c r="F24" s="97">
        <v>177000</v>
      </c>
      <c r="G24" s="112" t="s">
        <v>261</v>
      </c>
    </row>
    <row r="25" spans="1:7" ht="12.75">
      <c r="A25" s="36" t="s">
        <v>164</v>
      </c>
      <c r="B25" s="97">
        <v>422</v>
      </c>
      <c r="C25" s="105">
        <f t="shared" si="2"/>
        <v>14.35374149659864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723</v>
      </c>
      <c r="C26" s="105">
        <f t="shared" si="2"/>
        <v>24.591836734693878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985</v>
      </c>
      <c r="C27" s="105">
        <f t="shared" si="2"/>
        <v>33.50340136054422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492</v>
      </c>
      <c r="C28" s="105">
        <f t="shared" si="2"/>
        <v>16.73469387755102</v>
      </c>
      <c r="E28" s="32" t="s">
        <v>176</v>
      </c>
      <c r="F28" s="97">
        <v>1592</v>
      </c>
      <c r="G28" s="105">
        <f aca="true" t="shared" si="3" ref="G28:G35">(F28/$F$14)*100</f>
        <v>77.16917111003393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0.4847309743092583</v>
      </c>
    </row>
    <row r="31" spans="1:7" ht="12.75">
      <c r="A31" s="36" t="s">
        <v>180</v>
      </c>
      <c r="B31" s="97">
        <v>24</v>
      </c>
      <c r="C31" s="105">
        <f aca="true" t="shared" si="4" ref="C31:C39">(B31/$B$8)*100</f>
        <v>0.8163265306122449</v>
      </c>
      <c r="E31" s="32" t="s">
        <v>181</v>
      </c>
      <c r="F31" s="97">
        <v>37</v>
      </c>
      <c r="G31" s="105">
        <f t="shared" si="3"/>
        <v>1.793504604944256</v>
      </c>
    </row>
    <row r="32" spans="1:7" ht="12.75">
      <c r="A32" s="36" t="s">
        <v>182</v>
      </c>
      <c r="B32" s="97">
        <v>55</v>
      </c>
      <c r="C32" s="105">
        <f t="shared" si="4"/>
        <v>1.870748299319728</v>
      </c>
      <c r="E32" s="32" t="s">
        <v>183</v>
      </c>
      <c r="F32" s="97">
        <v>124</v>
      </c>
      <c r="G32" s="105">
        <f t="shared" si="3"/>
        <v>6.010664081434804</v>
      </c>
    </row>
    <row r="33" spans="1:7" ht="12.75">
      <c r="A33" s="36" t="s">
        <v>184</v>
      </c>
      <c r="B33" s="97">
        <v>319</v>
      </c>
      <c r="C33" s="105">
        <f t="shared" si="4"/>
        <v>10.850340136054422</v>
      </c>
      <c r="E33" s="32" t="s">
        <v>185</v>
      </c>
      <c r="F33" s="97">
        <v>514</v>
      </c>
      <c r="G33" s="105">
        <f t="shared" si="3"/>
        <v>24.91517207949588</v>
      </c>
    </row>
    <row r="34" spans="1:7" ht="12.75">
      <c r="A34" s="36" t="s">
        <v>186</v>
      </c>
      <c r="B34" s="97">
        <v>298</v>
      </c>
      <c r="C34" s="105">
        <f t="shared" si="4"/>
        <v>10.136054421768707</v>
      </c>
      <c r="E34" s="32" t="s">
        <v>187</v>
      </c>
      <c r="F34" s="97">
        <v>581</v>
      </c>
      <c r="G34" s="105">
        <f t="shared" si="3"/>
        <v>28.162869607367913</v>
      </c>
    </row>
    <row r="35" spans="1:7" ht="12.75">
      <c r="A35" s="36" t="s">
        <v>188</v>
      </c>
      <c r="B35" s="97">
        <v>484</v>
      </c>
      <c r="C35" s="105">
        <f t="shared" si="4"/>
        <v>16.462585034013603</v>
      </c>
      <c r="E35" s="32" t="s">
        <v>189</v>
      </c>
      <c r="F35" s="97">
        <v>326</v>
      </c>
      <c r="G35" s="105">
        <f t="shared" si="3"/>
        <v>15.802229762481822</v>
      </c>
    </row>
    <row r="36" spans="1:7" ht="12.75">
      <c r="A36" s="36" t="s">
        <v>190</v>
      </c>
      <c r="B36" s="97">
        <v>792</v>
      </c>
      <c r="C36" s="105">
        <f t="shared" si="4"/>
        <v>26.93877551020408</v>
      </c>
      <c r="E36" s="32" t="s">
        <v>191</v>
      </c>
      <c r="F36" s="97">
        <v>1548</v>
      </c>
      <c r="G36" s="112" t="s">
        <v>261</v>
      </c>
    </row>
    <row r="37" spans="1:7" ht="12.75">
      <c r="A37" s="36" t="s">
        <v>192</v>
      </c>
      <c r="B37" s="97">
        <v>431</v>
      </c>
      <c r="C37" s="105">
        <f t="shared" si="4"/>
        <v>14.65986394557823</v>
      </c>
      <c r="E37" s="32" t="s">
        <v>193</v>
      </c>
      <c r="F37" s="97">
        <v>471</v>
      </c>
      <c r="G37" s="105">
        <f>(F37/$F$14)*100</f>
        <v>22.830828889966067</v>
      </c>
    </row>
    <row r="38" spans="1:7" ht="12.75">
      <c r="A38" s="36" t="s">
        <v>194</v>
      </c>
      <c r="B38" s="97">
        <v>353</v>
      </c>
      <c r="C38" s="105">
        <f t="shared" si="4"/>
        <v>12.006802721088436</v>
      </c>
      <c r="E38" s="32" t="s">
        <v>191</v>
      </c>
      <c r="F38" s="97">
        <v>561</v>
      </c>
      <c r="G38" s="112" t="s">
        <v>261</v>
      </c>
    </row>
    <row r="39" spans="1:7" ht="12.75">
      <c r="A39" s="36" t="s">
        <v>195</v>
      </c>
      <c r="B39" s="97">
        <v>184</v>
      </c>
      <c r="C39" s="105">
        <f t="shared" si="4"/>
        <v>6.258503401360545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2847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428</v>
      </c>
      <c r="G43" s="105">
        <f aca="true" t="shared" si="5" ref="G43:G48">(F43/$F$14)*100</f>
        <v>20.746485700436256</v>
      </c>
    </row>
    <row r="44" spans="1:7" ht="12.75">
      <c r="A44" s="36" t="s">
        <v>209</v>
      </c>
      <c r="B44" s="98">
        <v>466</v>
      </c>
      <c r="C44" s="105">
        <f aca="true" t="shared" si="6" ref="C44:C49">(B44/$B$42)*100</f>
        <v>16.368106779065684</v>
      </c>
      <c r="E44" s="32" t="s">
        <v>210</v>
      </c>
      <c r="F44" s="97">
        <v>406</v>
      </c>
      <c r="G44" s="105">
        <f t="shared" si="5"/>
        <v>19.680077556955887</v>
      </c>
    </row>
    <row r="45" spans="1:7" ht="12.75">
      <c r="A45" s="36" t="s">
        <v>211</v>
      </c>
      <c r="B45" s="98">
        <v>663</v>
      </c>
      <c r="C45" s="105">
        <f t="shared" si="6"/>
        <v>23.28767123287671</v>
      </c>
      <c r="E45" s="32" t="s">
        <v>212</v>
      </c>
      <c r="F45" s="97">
        <v>359</v>
      </c>
      <c r="G45" s="105">
        <f t="shared" si="5"/>
        <v>17.401841977702375</v>
      </c>
    </row>
    <row r="46" spans="1:7" ht="12.75">
      <c r="A46" s="36" t="s">
        <v>213</v>
      </c>
      <c r="B46" s="98">
        <v>361</v>
      </c>
      <c r="C46" s="105">
        <f t="shared" si="6"/>
        <v>12.680014049877064</v>
      </c>
      <c r="E46" s="32" t="s">
        <v>214</v>
      </c>
      <c r="F46" s="97">
        <v>308</v>
      </c>
      <c r="G46" s="105">
        <f t="shared" si="5"/>
        <v>14.929714008725156</v>
      </c>
    </row>
    <row r="47" spans="1:7" ht="12.75">
      <c r="A47" s="36" t="s">
        <v>215</v>
      </c>
      <c r="B47" s="97">
        <v>418</v>
      </c>
      <c r="C47" s="105">
        <f t="shared" si="6"/>
        <v>14.682121531436602</v>
      </c>
      <c r="E47" s="32" t="s">
        <v>216</v>
      </c>
      <c r="F47" s="97">
        <v>156</v>
      </c>
      <c r="G47" s="105">
        <f t="shared" si="5"/>
        <v>7.56180319922443</v>
      </c>
    </row>
    <row r="48" spans="1:7" ht="12.75">
      <c r="A48" s="36" t="s">
        <v>217</v>
      </c>
      <c r="B48" s="97">
        <v>369</v>
      </c>
      <c r="C48" s="105">
        <f t="shared" si="6"/>
        <v>12.961011591148578</v>
      </c>
      <c r="E48" s="32" t="s">
        <v>218</v>
      </c>
      <c r="F48" s="97">
        <v>398</v>
      </c>
      <c r="G48" s="105">
        <f t="shared" si="5"/>
        <v>19.292292777508482</v>
      </c>
    </row>
    <row r="49" spans="1:7" ht="12.75">
      <c r="A49" s="36" t="s">
        <v>219</v>
      </c>
      <c r="B49" s="97">
        <v>570</v>
      </c>
      <c r="C49" s="105">
        <f t="shared" si="6"/>
        <v>20.021074815595362</v>
      </c>
      <c r="E49" s="32" t="s">
        <v>220</v>
      </c>
      <c r="F49" s="97">
        <v>8</v>
      </c>
      <c r="G49" s="105">
        <f>(F49/$F$14)*100</f>
        <v>0.3877847794474067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707</v>
      </c>
      <c r="G51" s="81">
        <f>(F51/F$51)*100</f>
        <v>100</v>
      </c>
    </row>
    <row r="52" spans="1:7" ht="12.75">
      <c r="A52" s="4" t="s">
        <v>223</v>
      </c>
      <c r="B52" s="97">
        <v>98</v>
      </c>
      <c r="C52" s="105">
        <f>(B52/$B$42)*100</f>
        <v>3.442219880576045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797</v>
      </c>
      <c r="C53" s="105">
        <f>(B53/$B$42)*100</f>
        <v>27.994380049174573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1374</v>
      </c>
      <c r="C54" s="105">
        <f>(B54/$B$42)*100</f>
        <v>48.26132771338251</v>
      </c>
      <c r="E54" s="32" t="s">
        <v>228</v>
      </c>
      <c r="F54" s="97">
        <v>10</v>
      </c>
      <c r="G54" s="105">
        <f aca="true" t="shared" si="7" ref="G54:G60">(F54/F$51)*100</f>
        <v>1.4144271570014144</v>
      </c>
    </row>
    <row r="55" spans="1:7" ht="12.75">
      <c r="A55" s="4" t="s">
        <v>229</v>
      </c>
      <c r="B55" s="97">
        <v>578</v>
      </c>
      <c r="C55" s="105">
        <f>(B55/$B$42)*100</f>
        <v>20.302072356866876</v>
      </c>
      <c r="E55" s="32" t="s">
        <v>230</v>
      </c>
      <c r="F55" s="97">
        <v>8</v>
      </c>
      <c r="G55" s="105">
        <f t="shared" si="7"/>
        <v>1.1315417256011315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82</v>
      </c>
      <c r="G56" s="105">
        <f t="shared" si="7"/>
        <v>11.598302687411598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402</v>
      </c>
      <c r="G57" s="105">
        <f t="shared" si="7"/>
        <v>56.85997171145686</v>
      </c>
    </row>
    <row r="58" spans="1:7" ht="12.75">
      <c r="A58" s="36" t="s">
        <v>234</v>
      </c>
      <c r="B58" s="97">
        <v>1911</v>
      </c>
      <c r="C58" s="105">
        <f aca="true" t="shared" si="8" ref="C58:C66">(B58/$B$42)*100</f>
        <v>67.12328767123287</v>
      </c>
      <c r="E58" s="32" t="s">
        <v>235</v>
      </c>
      <c r="F58" s="97">
        <v>188</v>
      </c>
      <c r="G58" s="105">
        <f t="shared" si="7"/>
        <v>26.591230551626595</v>
      </c>
    </row>
    <row r="59" spans="1:7" ht="12.75">
      <c r="A59" s="36" t="s">
        <v>236</v>
      </c>
      <c r="B59" s="97">
        <v>81</v>
      </c>
      <c r="C59" s="105">
        <f t="shared" si="8"/>
        <v>2.845100105374078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292</v>
      </c>
      <c r="C60" s="105">
        <f t="shared" si="8"/>
        <v>10.256410256410255</v>
      </c>
      <c r="E60" s="32" t="s">
        <v>239</v>
      </c>
      <c r="F60" s="97">
        <v>17</v>
      </c>
      <c r="G60" s="105">
        <f t="shared" si="7"/>
        <v>2.4045261669024045</v>
      </c>
    </row>
    <row r="61" spans="1:7" ht="12.75">
      <c r="A61" s="36" t="s">
        <v>240</v>
      </c>
      <c r="B61" s="97">
        <v>563</v>
      </c>
      <c r="C61" s="105">
        <f t="shared" si="8"/>
        <v>19.775201966982788</v>
      </c>
      <c r="E61" s="32" t="s">
        <v>163</v>
      </c>
      <c r="F61" s="97">
        <v>899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76</v>
      </c>
      <c r="G65" s="105">
        <f aca="true" t="shared" si="9" ref="G65:G71">(F65/F$51)*100</f>
        <v>10.74964639321075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113</v>
      </c>
      <c r="G66" s="105">
        <f t="shared" si="9"/>
        <v>15.983026874115982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158</v>
      </c>
      <c r="G67" s="105">
        <f t="shared" si="9"/>
        <v>22.34794908062235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75</v>
      </c>
      <c r="G68" s="105">
        <f t="shared" si="9"/>
        <v>10.608203677510609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116</v>
      </c>
      <c r="G69" s="105">
        <f t="shared" si="9"/>
        <v>16.407355021216407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152</v>
      </c>
      <c r="G70" s="105">
        <f t="shared" si="9"/>
        <v>21.4992927864215</v>
      </c>
    </row>
    <row r="71" spans="1:7" ht="12.75">
      <c r="A71" s="54" t="s">
        <v>252</v>
      </c>
      <c r="B71" s="103">
        <v>7</v>
      </c>
      <c r="C71" s="115">
        <f>(B71/$B$42)*100</f>
        <v>0.24587284861257463</v>
      </c>
      <c r="D71" s="41"/>
      <c r="E71" s="44" t="s">
        <v>220</v>
      </c>
      <c r="F71" s="103">
        <v>17</v>
      </c>
      <c r="G71" s="115">
        <f t="shared" si="9"/>
        <v>2.4045261669024045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2002-05-15T11:47:29Z</cp:lastPrinted>
  <dcterms:created xsi:type="dcterms:W3CDTF">2001-10-15T13:22:32Z</dcterms:created>
  <dcterms:modified xsi:type="dcterms:W3CDTF">2002-06-13T12:32:08Z</dcterms:modified>
  <cp:category/>
  <cp:version/>
  <cp:contentType/>
  <cp:contentStatus/>
</cp:coreProperties>
</file>