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externalReferences>
    <externalReference r:id="rId7"/>
  </externalReference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<sst xmlns="http://schemas.openxmlformats.org/spreadsheetml/2006/main" count="696" uniqueCount="437">
  <si>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</si>
  <si>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</si>
  <si>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</si>
  <si>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</si>
  <si>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</si>
  <si>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</si>
  <si>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</si>
  <si>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</si>
  <si>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</si>
  <si>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</si>
  <si>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</si>
  <si>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</si>
  <si>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</si>
  <si>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</si>
  <si>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</si>
  <si>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</si>
  <si>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</si>
  <si>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</si>
  <si>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</si>
  <si>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</si>
  <si>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</si>
  <si>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</si>
  <si>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</si>
  <si>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</si>
  <si>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</si>
  <si>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</si>
  <si>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</si>
  <si>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</si>
  <si>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</si>
  <si>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</si>
  <si>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</si>
  <si>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</si>
  <si>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</si>
  <si>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</si>
  <si>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</si>
  <si>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</si>
  <si>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</si>
  <si>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</si>
  <si>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</si>
  <si>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</si>
  <si>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</si>
  <si>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</si>
  <si>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</si>
  <si>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</si>
  <si>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</si>
  <si>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</si>
  <si>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</si>
  <si>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</si>
  <si>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</si>
  <si>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</si>
  <si>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</si>
  <si>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</si>
  <si>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</si>
  <si>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</si>
  <si>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</si>
  <si>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</si>
  <si>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</si>
  <si>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</si>
  <si>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</si>
  <si>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</si>
  <si>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</si>
  <si>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</si>
  <si>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</si>
  <si>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</si>
  <si>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</si>
  <si>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</si>
  <si>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</si>
  <si>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</si>
  <si>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</si>
  <si>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</si>
  <si>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</si>
  <si>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</si>
  <si>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</si>
  <si>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</si>
  <si>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</si>
  <si>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</si>
  <si>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</si>
  <si>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</si>
  <si>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</si>
  <si>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</si>
  <si>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</si>
  <si>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</si>
  <si>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</si>
  <si>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</si>
  <si>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</si>
  <si>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</si>
  <si>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</si>
  <si>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</si>
  <si>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</si>
  <si>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</si>
  <si>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</si>
  <si>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</si>
  <si>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</si>
  <si>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</si>
  <si>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</si>
  <si>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</si>
  <si>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</si>
  <si>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</si>
  <si>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</si>
  <si>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</si>
  <si>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</si>
  <si>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</si>
  <si>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</si>
  <si>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</si>
  <si>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</si>
  <si>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</si>
  <si>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</si>
  <si>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</si>
  <si>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</si>
  <si>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</si>
  <si>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</si>
  <si>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</si>
  <si>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</si>
  <si>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</si>
  <si>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</si>
  <si>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</si>
  <si>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</si>
  <si>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</si>
  <si>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</si>
  <si>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</si>
  <si>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</si>
  <si>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</si>
  <si>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</si>
  <si>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</si>
  <si>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</si>
  <si>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</si>
  <si>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</si>
  <si>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</si>
  <si>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</si>
  <si>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</si>
  <si>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</si>
  <si>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</si>
  <si>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</si>
  <si>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</si>
  <si>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</si>
  <si>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</si>
  <si>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</si>
  <si>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</si>
  <si>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</si>
  <si>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</si>
  <si>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</si>
  <si>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</si>
  <si>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</si>
  <si>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</si>
  <si>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</si>
  <si>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</si>
  <si>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</si>
  <si>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</si>
  <si>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</si>
  <si>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</si>
  <si>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</si>
  <si>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</si>
  <si>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</si>
  <si>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</si>
  <si>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</si>
  <si>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</si>
  <si>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</si>
  <si>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</si>
  <si>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</si>
  <si>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</si>
  <si>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</si>
  <si>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</si>
  <si>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</si>
  <si>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</si>
  <si>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</si>
  <si>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</si>
  <si>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</si>
  <si>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</si>
  <si>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</si>
  <si>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</si>
  <si>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</si>
  <si>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</si>
  <si>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</si>
  <si>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</si>
  <si>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</si>
  <si>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</si>
  <si>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</si>
  <si>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</si>
  <si>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</si>
  <si>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</si>
  <si>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</si>
  <si>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</si>
  <si>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</si>
  <si>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</si>
  <si>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</si>
  <si>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</si>
  <si>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</si>
  <si>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</si>
  <si>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</si>
  <si>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</si>
  <si>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</si>
  <si>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</si>
  <si>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</si>
  <si>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</si>
  <si>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</si>
  <si>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</si>
  <si>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</si>
  <si>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</si>
  <si>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</si>
  <si>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</si>
  <si>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</si>
  <si>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</si>
  <si>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</si>
  <si>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</si>
  <si>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</si>
  <si>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</si>
  <si>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</si>
  <si>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</si>
  <si>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</si>
  <si>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</si>
  <si>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</si>
  <si>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</si>
  <si>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</si>
  <si>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</si>
  <si>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</si>
  <si>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</si>
  <si>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</si>
  <si>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</si>
  <si>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</si>
  <si>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</si>
  <si>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</si>
  <si>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</si>
  <si>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</si>
  <si>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</si>
  <si>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</si>
  <si>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</si>
  <si>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</si>
  <si>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</si>
  <si>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</si>
  <si>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</si>
  <si>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</si>
  <si>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</si>
  <si>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</si>
  <si>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</si>
  <si>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</si>
  <si>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</si>
  <si>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</si>
  <si>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</si>
  <si>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</si>
  <si>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</si>
  <si>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</si>
  <si>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</si>
  <si>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</si>
  <si>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</si>
  <si>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</si>
  <si>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</si>
  <si>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</si>
  <si>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</si>
  <si>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</si>
  <si>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</si>
  <si>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</si>
  <si>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</si>
  <si>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</si>
  <si>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</si>
  <si>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</si>
  <si>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</si>
  <si>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</si>
  <si>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</si>
  <si>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</si>
  <si>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</si>
  <si>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</si>
  <si>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</si>
  <si>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</si>
  <si>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</si>
  <si>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</si>
  <si>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</si>
  <si>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</si>
  <si>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</si>
  <si>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</si>
  <si>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</si>
  <si>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</si>
  <si>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</si>
  <si>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</si>
  <si>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</si>
  <si>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</si>
  <si>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</si>
  <si>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</si>
  <si>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</si>
  <si>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</si>
  <si>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</si>
  <si>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</si>
  <si>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</si>
  <si>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</si>
  <si>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</si>
  <si>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</si>
  <si>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</si>
  <si>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</si>
  <si>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</si>
  <si>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</si>
  <si>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</si>
  <si>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</si>
  <si>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</si>
  <si>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</si>
  <si>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</si>
  <si>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</si>
  <si>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</si>
  <si>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</si>
  <si>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</si>
  <si>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</si>
  <si>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</si>
  <si>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</si>
  <si>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</si>
  <si>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</si>
  <si>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</si>
  <si>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</si>
  <si>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</si>
  <si>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</si>
  <si>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</si>
  <si>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</si>
  <si>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</si>
  <si>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</si>
  <si>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</si>
  <si>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</si>
  <si>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</si>
  <si>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</si>
  <si>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</si>
  <si>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</si>
  <si>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</si>
  <si>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</si>
  <si>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</si>
  <si>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</si>
  <si>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</si>
  <si>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</si>
  <si>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</si>
  <si>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</si>
  <si>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</si>
  <si>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</si>
  <si>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</si>
  <si>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</si>
  <si>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</si>
  <si>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</si>
  <si>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</si>
  <si>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</si>
  <si>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</si>
  <si>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</si>
  <si>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</si>
  <si>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</si>
  <si>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</si>
  <si>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</si>
  <si>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</si>
  <si>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</si>
  <si>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</si>
  <si>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</si>
  <si>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</si>
  <si>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</si>
  <si>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</si>
  <si>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</si>
  <si>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</si>
  <si>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</si>
  <si>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</si>
  <si>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</si>
  <si>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</si>
  <si>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</si>
  <si>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</si>
  <si>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</si>
  <si>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</si>
  <si>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</si>
  <si>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</si>
  <si>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</si>
  <si>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</si>
  <si>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</si>
  <si>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</si>
  <si>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</si>
  <si>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</si>
  <si>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</si>
  <si>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</si>
  <si>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</si>
  <si>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</si>
  <si>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</si>
  <si>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</si>
  <si>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</si>
  <si>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</si>
  <si>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</si>
  <si>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</si>
  <si>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</si>
  <si>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</si>
  <si>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</si>
  <si>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</si>
  <si>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</si>
  <si>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</si>
  <si>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</si>
  <si>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</si>
  <si>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</si>
  <si>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</si>
  <si>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</si>
  <si>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</si>
  <si>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</si>
  <si>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</si>
  <si>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</si>
  <si>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</si>
  <si>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</si>
  <si>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</si>
  <si>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</si>
  <si>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</si>
  <si>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</si>
  <si>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</si>
  <si>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Haledon borough, Passaic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</si>
  <si>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Haledon borough</t>
    </r>
    <r>
      <rPr>
        <b/>
        <sz val="12"/>
        <rFont val="Arial"/>
        <family val="2"/>
      </rPr>
      <t>, Passaic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</si>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</sst>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5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f3\dp_1,2,3,4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"/>
      <sheetName val="DP1"/>
      <sheetName val="DP2"/>
      <sheetName val="DP3"/>
      <sheetName val="DP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1" customWidth="1"/>
    <col min="2" max="2" width="11.8515625" style="121" customWidth="1"/>
    <col min="3" max="3" width="9.140625" style="121" customWidth="1"/>
    <col min="4" max="4" width="0.71875" style="121" customWidth="1"/>
    <col min="5" max="5" width="45.7109375" style="121" customWidth="1"/>
    <col min="6" max="6" width="11.8515625" style="121" customWidth="1"/>
    <col min="7" max="7" width="8.421875" style="121" customWidth="1"/>
    <col min="8" max="16384" width="9.140625" style="121" customWidth="1"/>
  </cols>
  <sheetData>
    <row r="1" ht="15.75">
      <c r="A1" s="120" t="s">
        <v>397</v>
      </c>
    </row>
    <row r="2" ht="12.75">
      <c r="A2" s="122"/>
    </row>
    <row r="3" ht="13.5" thickBot="1">
      <c r="A3" s="121" t="s">
        <v>398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253</v>
      </c>
      <c r="B5" s="130" t="s">
        <v>254</v>
      </c>
      <c r="C5" s="131" t="s">
        <v>255</v>
      </c>
      <c r="D5" s="132"/>
      <c r="E5" s="132" t="s">
        <v>253</v>
      </c>
      <c r="F5" s="130" t="s">
        <v>254</v>
      </c>
      <c r="G5" s="133" t="s">
        <v>255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399</v>
      </c>
      <c r="B7" s="140">
        <v>8252</v>
      </c>
      <c r="C7" s="141">
        <f>(B7/$B$7)*100</f>
        <v>100</v>
      </c>
      <c r="D7" s="142"/>
      <c r="E7" s="143" t="s">
        <v>400</v>
      </c>
      <c r="F7" s="144"/>
      <c r="G7" s="145"/>
    </row>
    <row r="8" spans="1:7" ht="12.75">
      <c r="A8" s="139" t="s">
        <v>401</v>
      </c>
      <c r="B8" s="146"/>
      <c r="C8" s="141"/>
      <c r="D8" s="142"/>
      <c r="E8" s="142" t="s">
        <v>399</v>
      </c>
      <c r="F8" s="140">
        <v>8252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3894</v>
      </c>
      <c r="C9" s="150">
        <f>(B9/$B$7)*100</f>
        <v>47.1885603490063</v>
      </c>
      <c r="D9" s="151"/>
      <c r="E9" s="151" t="s">
        <v>403</v>
      </c>
      <c r="F9" s="149">
        <v>1865</v>
      </c>
      <c r="G9" s="152">
        <f t="shared" si="0"/>
        <v>22.60058167716917</v>
      </c>
    </row>
    <row r="10" spans="1:7" ht="12.75">
      <c r="A10" s="148" t="s">
        <v>404</v>
      </c>
      <c r="B10" s="149">
        <v>4358</v>
      </c>
      <c r="C10" s="150">
        <f>(B10/$B$7)*100</f>
        <v>52.8114396509937</v>
      </c>
      <c r="D10" s="151"/>
      <c r="E10" s="151" t="s">
        <v>405</v>
      </c>
      <c r="F10" s="149">
        <v>66</v>
      </c>
      <c r="G10" s="152">
        <f t="shared" si="0"/>
        <v>0.7998061076102763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729</v>
      </c>
      <c r="G11" s="152">
        <f t="shared" si="0"/>
        <v>8.834222006786234</v>
      </c>
    </row>
    <row r="12" spans="1:7" ht="12.75">
      <c r="A12" s="148" t="s">
        <v>407</v>
      </c>
      <c r="B12" s="149">
        <v>576</v>
      </c>
      <c r="C12" s="150">
        <f aca="true" t="shared" si="1" ref="C12:C24">B12*100/B$7</f>
        <v>6.98012603005332</v>
      </c>
      <c r="D12" s="151"/>
      <c r="E12" s="151" t="s">
        <v>408</v>
      </c>
      <c r="F12" s="149">
        <v>48</v>
      </c>
      <c r="G12" s="152">
        <f t="shared" si="0"/>
        <v>0.58167716917111</v>
      </c>
    </row>
    <row r="13" spans="1:7" ht="12.75">
      <c r="A13" s="148" t="s">
        <v>409</v>
      </c>
      <c r="B13" s="149">
        <v>664</v>
      </c>
      <c r="C13" s="150">
        <f t="shared" si="1"/>
        <v>8.046534173533688</v>
      </c>
      <c r="D13" s="151"/>
      <c r="E13" s="151" t="s">
        <v>410</v>
      </c>
      <c r="F13" s="149">
        <v>1022</v>
      </c>
      <c r="G13" s="152">
        <f t="shared" si="0"/>
        <v>12.384876393601552</v>
      </c>
    </row>
    <row r="14" spans="1:7" ht="12.75">
      <c r="A14" s="148" t="s">
        <v>411</v>
      </c>
      <c r="B14" s="149">
        <v>560</v>
      </c>
      <c r="C14" s="150">
        <f t="shared" si="1"/>
        <v>6.786233640329617</v>
      </c>
      <c r="D14" s="151"/>
      <c r="E14" s="151" t="s">
        <v>412</v>
      </c>
      <c r="F14" s="149">
        <v>6387</v>
      </c>
      <c r="G14" s="152">
        <f t="shared" si="0"/>
        <v>77.39941832283083</v>
      </c>
    </row>
    <row r="15" spans="1:7" ht="12.75">
      <c r="A15" s="148" t="s">
        <v>413</v>
      </c>
      <c r="B15" s="149">
        <v>495</v>
      </c>
      <c r="C15" s="150">
        <f t="shared" si="1"/>
        <v>5.998545807077072</v>
      </c>
      <c r="D15" s="151"/>
      <c r="E15" s="151" t="s">
        <v>414</v>
      </c>
      <c r="F15" s="149">
        <v>5223</v>
      </c>
      <c r="G15" s="152">
        <f t="shared" si="0"/>
        <v>63.293746970431414</v>
      </c>
    </row>
    <row r="16" spans="1:7" ht="12.75">
      <c r="A16" s="148" t="s">
        <v>415</v>
      </c>
      <c r="B16" s="149">
        <v>547</v>
      </c>
      <c r="C16" s="150">
        <f t="shared" si="1"/>
        <v>6.628696073679108</v>
      </c>
      <c r="D16" s="151"/>
      <c r="E16" s="151"/>
      <c r="F16" s="144" t="s">
        <v>250</v>
      </c>
      <c r="G16" s="145"/>
    </row>
    <row r="17" spans="1:7" ht="12.75">
      <c r="A17" s="148" t="s">
        <v>416</v>
      </c>
      <c r="B17" s="149">
        <v>1346</v>
      </c>
      <c r="C17" s="150">
        <f t="shared" si="1"/>
        <v>16.311197285506545</v>
      </c>
      <c r="D17" s="151"/>
      <c r="E17" s="142" t="s">
        <v>417</v>
      </c>
      <c r="F17" s="144" t="s">
        <v>250</v>
      </c>
      <c r="G17" s="145"/>
    </row>
    <row r="18" spans="1:7" ht="12.75">
      <c r="A18" s="148" t="s">
        <v>418</v>
      </c>
      <c r="B18" s="149">
        <v>1284</v>
      </c>
      <c r="C18" s="150">
        <f t="shared" si="1"/>
        <v>15.559864275327193</v>
      </c>
      <c r="D18" s="151"/>
      <c r="E18" s="142" t="s">
        <v>419</v>
      </c>
      <c r="F18" s="140">
        <v>8252</v>
      </c>
      <c r="G18" s="147">
        <v>100</v>
      </c>
    </row>
    <row r="19" spans="1:7" ht="12.75">
      <c r="A19" s="148" t="s">
        <v>420</v>
      </c>
      <c r="B19" s="149">
        <v>980</v>
      </c>
      <c r="C19" s="150">
        <f t="shared" si="1"/>
        <v>11.87590887057683</v>
      </c>
      <c r="D19" s="151"/>
      <c r="E19" s="151" t="s">
        <v>421</v>
      </c>
      <c r="F19" s="149">
        <v>7975</v>
      </c>
      <c r="G19" s="152">
        <f aca="true" t="shared" si="2" ref="G19:G30">F19*100/F$18</f>
        <v>96.64323800290839</v>
      </c>
    </row>
    <row r="20" spans="1:7" ht="12.75">
      <c r="A20" s="148" t="s">
        <v>422</v>
      </c>
      <c r="B20" s="149">
        <v>341</v>
      </c>
      <c r="C20" s="150">
        <f t="shared" si="1"/>
        <v>4.132331555986427</v>
      </c>
      <c r="D20" s="151"/>
      <c r="E20" s="151" t="s">
        <v>423</v>
      </c>
      <c r="F20" s="149">
        <v>2820</v>
      </c>
      <c r="G20" s="152">
        <f t="shared" si="2"/>
        <v>34.17353368880271</v>
      </c>
    </row>
    <row r="21" spans="1:7" ht="12.75">
      <c r="A21" s="148" t="s">
        <v>424</v>
      </c>
      <c r="B21" s="149">
        <v>296</v>
      </c>
      <c r="C21" s="150">
        <f t="shared" si="1"/>
        <v>3.587009209888512</v>
      </c>
      <c r="D21" s="151"/>
      <c r="E21" s="151" t="s">
        <v>425</v>
      </c>
      <c r="F21" s="149">
        <v>1426</v>
      </c>
      <c r="G21" s="152">
        <f t="shared" si="2"/>
        <v>17.28065923412506</v>
      </c>
    </row>
    <row r="22" spans="1:7" ht="12.75">
      <c r="A22" s="148" t="s">
        <v>426</v>
      </c>
      <c r="B22" s="149">
        <v>549</v>
      </c>
      <c r="C22" s="150">
        <f t="shared" si="1"/>
        <v>6.652932622394571</v>
      </c>
      <c r="D22" s="151"/>
      <c r="E22" s="151" t="s">
        <v>427</v>
      </c>
      <c r="F22" s="149">
        <v>2708</v>
      </c>
      <c r="G22" s="152">
        <f t="shared" si="2"/>
        <v>32.81628696073679</v>
      </c>
    </row>
    <row r="23" spans="1:7" ht="12.75">
      <c r="A23" s="148" t="s">
        <v>428</v>
      </c>
      <c r="B23" s="149">
        <v>423</v>
      </c>
      <c r="C23" s="150">
        <f t="shared" si="1"/>
        <v>5.126030053320407</v>
      </c>
      <c r="D23" s="151"/>
      <c r="E23" s="151" t="s">
        <v>429</v>
      </c>
      <c r="F23" s="149">
        <v>1910</v>
      </c>
      <c r="G23" s="152">
        <f t="shared" si="2"/>
        <v>23.145904023267086</v>
      </c>
    </row>
    <row r="24" spans="1:7" ht="12.75">
      <c r="A24" s="148" t="s">
        <v>430</v>
      </c>
      <c r="B24" s="149">
        <v>191</v>
      </c>
      <c r="C24" s="150">
        <f t="shared" si="1"/>
        <v>2.3145904023267088</v>
      </c>
      <c r="D24" s="151"/>
      <c r="E24" s="151" t="s">
        <v>431</v>
      </c>
      <c r="F24" s="149">
        <v>628</v>
      </c>
      <c r="G24" s="152">
        <f t="shared" si="2"/>
        <v>7.610276296655356</v>
      </c>
    </row>
    <row r="25" spans="1:7" ht="12.75">
      <c r="A25" s="148"/>
      <c r="B25" s="144" t="s">
        <v>250</v>
      </c>
      <c r="C25" s="153"/>
      <c r="D25" s="151"/>
      <c r="E25" s="151" t="s">
        <v>432</v>
      </c>
      <c r="F25" s="149">
        <v>171</v>
      </c>
      <c r="G25" s="152">
        <f t="shared" si="2"/>
        <v>2.0722249151720793</v>
      </c>
    </row>
    <row r="26" spans="1:7" ht="12.75">
      <c r="A26" s="148" t="s">
        <v>433</v>
      </c>
      <c r="B26" s="144">
        <v>34.6</v>
      </c>
      <c r="C26" s="154" t="s">
        <v>261</v>
      </c>
      <c r="D26" s="151"/>
      <c r="E26" s="155" t="s">
        <v>434</v>
      </c>
      <c r="F26" s="156">
        <v>393</v>
      </c>
      <c r="G26" s="152">
        <f t="shared" si="2"/>
        <v>4.762481822588463</v>
      </c>
    </row>
    <row r="27" spans="1:7" ht="12.75">
      <c r="A27" s="148"/>
      <c r="B27" s="144" t="s">
        <v>250</v>
      </c>
      <c r="C27" s="153"/>
      <c r="D27" s="151"/>
      <c r="E27" s="157" t="s">
        <v>435</v>
      </c>
      <c r="F27" s="158">
        <v>142</v>
      </c>
      <c r="G27" s="152">
        <f t="shared" si="2"/>
        <v>1.7207949587978673</v>
      </c>
    </row>
    <row r="28" spans="1:7" ht="12.75">
      <c r="A28" s="148" t="s">
        <v>262</v>
      </c>
      <c r="B28" s="149">
        <v>6144</v>
      </c>
      <c r="C28" s="150">
        <f aca="true" t="shared" si="3" ref="C28:C35">B28*100/B$7</f>
        <v>74.45467765390208</v>
      </c>
      <c r="D28" s="151"/>
      <c r="E28" s="151" t="s">
        <v>436</v>
      </c>
      <c r="F28" s="149">
        <v>277</v>
      </c>
      <c r="G28" s="152">
        <f t="shared" si="2"/>
        <v>3.3567619970916143</v>
      </c>
    </row>
    <row r="29" spans="1:7" ht="12.75">
      <c r="A29" s="148" t="s">
        <v>0</v>
      </c>
      <c r="B29" s="149">
        <v>2830</v>
      </c>
      <c r="C29" s="150">
        <f t="shared" si="3"/>
        <v>34.29471643238003</v>
      </c>
      <c r="D29" s="151"/>
      <c r="E29" s="151" t="s">
        <v>1</v>
      </c>
      <c r="F29" s="149">
        <v>13</v>
      </c>
      <c r="G29" s="152">
        <f t="shared" si="2"/>
        <v>0.15753756665050897</v>
      </c>
    </row>
    <row r="30" spans="1:7" ht="12.75">
      <c r="A30" s="148" t="s">
        <v>2</v>
      </c>
      <c r="B30" s="149">
        <v>3314</v>
      </c>
      <c r="C30" s="150">
        <f t="shared" si="3"/>
        <v>40.15996122152205</v>
      </c>
      <c r="D30" s="151"/>
      <c r="E30" s="151" t="s">
        <v>3</v>
      </c>
      <c r="F30" s="149">
        <v>264</v>
      </c>
      <c r="G30" s="152">
        <f t="shared" si="2"/>
        <v>3.199224430441105</v>
      </c>
    </row>
    <row r="31" spans="1:7" ht="12.75">
      <c r="A31" s="148" t="s">
        <v>4</v>
      </c>
      <c r="B31" s="149">
        <v>5847</v>
      </c>
      <c r="C31" s="150">
        <f t="shared" si="3"/>
        <v>70.85555016965584</v>
      </c>
      <c r="D31" s="151"/>
      <c r="E31" s="151"/>
      <c r="F31" s="144" t="s">
        <v>250</v>
      </c>
      <c r="G31" s="145"/>
    </row>
    <row r="32" spans="1:7" ht="12.75">
      <c r="A32" s="148" t="s">
        <v>5</v>
      </c>
      <c r="B32" s="149">
        <v>1325</v>
      </c>
      <c r="C32" s="150">
        <f t="shared" si="3"/>
        <v>16.056713523994183</v>
      </c>
      <c r="D32" s="151"/>
      <c r="E32" s="142" t="s">
        <v>6</v>
      </c>
      <c r="F32" s="146" t="s">
        <v>250</v>
      </c>
      <c r="G32" s="159"/>
    </row>
    <row r="33" spans="1:7" ht="12.75">
      <c r="A33" s="148" t="s">
        <v>7</v>
      </c>
      <c r="B33" s="149">
        <v>1163</v>
      </c>
      <c r="C33" s="150">
        <f t="shared" si="3"/>
        <v>14.093553078041687</v>
      </c>
      <c r="D33" s="151"/>
      <c r="E33" s="142" t="s">
        <v>8</v>
      </c>
      <c r="F33" s="140">
        <v>2820</v>
      </c>
      <c r="G33" s="147">
        <v>100</v>
      </c>
    </row>
    <row r="34" spans="1:7" ht="12.75">
      <c r="A34" s="148" t="s">
        <v>0</v>
      </c>
      <c r="B34" s="149">
        <v>423</v>
      </c>
      <c r="C34" s="150">
        <f t="shared" si="3"/>
        <v>5.126030053320407</v>
      </c>
      <c r="D34" s="151"/>
      <c r="E34" s="151" t="s">
        <v>9</v>
      </c>
      <c r="F34" s="149">
        <v>1975</v>
      </c>
      <c r="G34" s="152">
        <f aca="true" t="shared" si="4" ref="G34:G42">F34*100/F$33</f>
        <v>70.0354609929078</v>
      </c>
    </row>
    <row r="35" spans="1:7" ht="12.75">
      <c r="A35" s="148" t="s">
        <v>2</v>
      </c>
      <c r="B35" s="149">
        <v>740</v>
      </c>
      <c r="C35" s="150">
        <f t="shared" si="3"/>
        <v>8.96752302472128</v>
      </c>
      <c r="D35" s="151"/>
      <c r="E35" s="151" t="s">
        <v>10</v>
      </c>
      <c r="F35" s="149">
        <v>993</v>
      </c>
      <c r="G35" s="152">
        <f t="shared" si="4"/>
        <v>35.212765957446805</v>
      </c>
    </row>
    <row r="36" spans="1:7" ht="12.75">
      <c r="A36" s="148"/>
      <c r="B36" s="144" t="s">
        <v>250</v>
      </c>
      <c r="C36" s="153"/>
      <c r="D36" s="151"/>
      <c r="E36" s="151" t="s">
        <v>11</v>
      </c>
      <c r="F36" s="149">
        <v>1426</v>
      </c>
      <c r="G36" s="152">
        <f t="shared" si="4"/>
        <v>50.56737588652482</v>
      </c>
    </row>
    <row r="37" spans="1:7" ht="12.75">
      <c r="A37" s="160" t="s">
        <v>12</v>
      </c>
      <c r="B37" s="144" t="s">
        <v>250</v>
      </c>
      <c r="C37" s="153"/>
      <c r="D37" s="151"/>
      <c r="E37" s="151" t="s">
        <v>10</v>
      </c>
      <c r="F37" s="149">
        <v>731</v>
      </c>
      <c r="G37" s="152">
        <f t="shared" si="4"/>
        <v>25.921985815602838</v>
      </c>
    </row>
    <row r="38" spans="1:7" ht="12.75">
      <c r="A38" s="161" t="s">
        <v>13</v>
      </c>
      <c r="B38" s="149">
        <v>7884</v>
      </c>
      <c r="C38" s="150">
        <f aca="true" t="shared" si="5" ref="C38:C56">B38*100/B$7</f>
        <v>95.54047503635482</v>
      </c>
      <c r="D38" s="151"/>
      <c r="E38" s="151" t="s">
        <v>14</v>
      </c>
      <c r="F38" s="149">
        <v>430</v>
      </c>
      <c r="G38" s="152">
        <f t="shared" si="4"/>
        <v>15.24822695035461</v>
      </c>
    </row>
    <row r="39" spans="1:7" ht="12.75">
      <c r="A39" s="148" t="s">
        <v>15</v>
      </c>
      <c r="B39" s="149">
        <v>6073</v>
      </c>
      <c r="C39" s="150">
        <f t="shared" si="5"/>
        <v>73.59428017450315</v>
      </c>
      <c r="D39" s="151"/>
      <c r="E39" s="151" t="s">
        <v>10</v>
      </c>
      <c r="F39" s="149">
        <v>225</v>
      </c>
      <c r="G39" s="152">
        <f t="shared" si="4"/>
        <v>7.9787234042553195</v>
      </c>
    </row>
    <row r="40" spans="1:7" ht="12.75">
      <c r="A40" s="148" t="s">
        <v>16</v>
      </c>
      <c r="B40" s="149">
        <v>585</v>
      </c>
      <c r="C40" s="150">
        <f t="shared" si="5"/>
        <v>7.089190499272903</v>
      </c>
      <c r="D40" s="151"/>
      <c r="E40" s="151" t="s">
        <v>17</v>
      </c>
      <c r="F40" s="149">
        <v>845</v>
      </c>
      <c r="G40" s="152">
        <f t="shared" si="4"/>
        <v>29.9645390070922</v>
      </c>
    </row>
    <row r="41" spans="1:7" ht="12.75">
      <c r="A41" s="148" t="s">
        <v>18</v>
      </c>
      <c r="B41" s="149">
        <v>14</v>
      </c>
      <c r="C41" s="150">
        <f t="shared" si="5"/>
        <v>0.16965584100824044</v>
      </c>
      <c r="D41" s="151"/>
      <c r="E41" s="151" t="s">
        <v>19</v>
      </c>
      <c r="F41" s="149">
        <v>660</v>
      </c>
      <c r="G41" s="152">
        <f t="shared" si="4"/>
        <v>23.404255319148938</v>
      </c>
    </row>
    <row r="42" spans="1:7" ht="12.75">
      <c r="A42" s="148" t="s">
        <v>20</v>
      </c>
      <c r="B42" s="149">
        <v>377</v>
      </c>
      <c r="C42" s="150">
        <f t="shared" si="5"/>
        <v>4.56858943286476</v>
      </c>
      <c r="D42" s="151"/>
      <c r="E42" s="151" t="s">
        <v>21</v>
      </c>
      <c r="F42" s="149">
        <v>262</v>
      </c>
      <c r="G42" s="152">
        <f t="shared" si="4"/>
        <v>9.290780141843971</v>
      </c>
    </row>
    <row r="43" spans="1:7" ht="12.75">
      <c r="A43" s="148" t="s">
        <v>22</v>
      </c>
      <c r="B43" s="149">
        <v>128</v>
      </c>
      <c r="C43" s="150">
        <f t="shared" si="5"/>
        <v>1.5511391177896268</v>
      </c>
      <c r="D43" s="151"/>
      <c r="E43" s="151"/>
      <c r="F43" s="144" t="s">
        <v>250</v>
      </c>
      <c r="G43" s="145"/>
    </row>
    <row r="44" spans="1:7" ht="12.75">
      <c r="A44" s="148" t="s">
        <v>23</v>
      </c>
      <c r="B44" s="149">
        <v>47</v>
      </c>
      <c r="C44" s="150">
        <f t="shared" si="5"/>
        <v>0.5695588948133786</v>
      </c>
      <c r="D44" s="151"/>
      <c r="E44" s="151" t="s">
        <v>24</v>
      </c>
      <c r="F44" s="158">
        <v>1090</v>
      </c>
      <c r="G44" s="162">
        <f>F44*100/F33</f>
        <v>38.652482269503544</v>
      </c>
    </row>
    <row r="45" spans="1:7" ht="12.75">
      <c r="A45" s="148" t="s">
        <v>25</v>
      </c>
      <c r="B45" s="149">
        <v>129</v>
      </c>
      <c r="C45" s="150">
        <f t="shared" si="5"/>
        <v>1.5632573921473583</v>
      </c>
      <c r="D45" s="151"/>
      <c r="E45" s="151" t="s">
        <v>26</v>
      </c>
      <c r="F45" s="158">
        <v>744</v>
      </c>
      <c r="G45" s="162">
        <f>F45*100/F33</f>
        <v>26.382978723404257</v>
      </c>
    </row>
    <row r="46" spans="1:7" ht="12.75">
      <c r="A46" s="148" t="s">
        <v>27</v>
      </c>
      <c r="B46" s="149">
        <v>2</v>
      </c>
      <c r="C46" s="150">
        <f t="shared" si="5"/>
        <v>0.024236548715462918</v>
      </c>
      <c r="D46" s="151"/>
      <c r="E46" s="151"/>
      <c r="F46" s="144" t="s">
        <v>250</v>
      </c>
      <c r="G46" s="145"/>
    </row>
    <row r="47" spans="1:7" ht="12.75">
      <c r="A47" s="148" t="s">
        <v>28</v>
      </c>
      <c r="B47" s="149">
        <v>15</v>
      </c>
      <c r="C47" s="150">
        <f t="shared" si="5"/>
        <v>0.18177411536597188</v>
      </c>
      <c r="D47" s="151"/>
      <c r="E47" s="151" t="s">
        <v>29</v>
      </c>
      <c r="F47" s="163">
        <v>2.83</v>
      </c>
      <c r="G47" s="164" t="s">
        <v>261</v>
      </c>
    </row>
    <row r="48" spans="1:7" ht="12.75">
      <c r="A48" s="148" t="s">
        <v>30</v>
      </c>
      <c r="B48" s="149">
        <v>10</v>
      </c>
      <c r="C48" s="150">
        <f t="shared" si="5"/>
        <v>0.1211827435773146</v>
      </c>
      <c r="D48" s="151"/>
      <c r="E48" s="151" t="s">
        <v>31</v>
      </c>
      <c r="F48" s="144">
        <v>3.41</v>
      </c>
      <c r="G48" s="164" t="s">
        <v>261</v>
      </c>
    </row>
    <row r="49" spans="1:7" ht="14.25">
      <c r="A49" s="148" t="s">
        <v>32</v>
      </c>
      <c r="B49" s="149">
        <v>46</v>
      </c>
      <c r="C49" s="150">
        <f t="shared" si="5"/>
        <v>0.5574406204556471</v>
      </c>
      <c r="D49" s="151"/>
      <c r="E49" s="151"/>
      <c r="F49" s="144" t="s">
        <v>250</v>
      </c>
      <c r="G49" s="145"/>
    </row>
    <row r="50" spans="1:7" ht="12.75">
      <c r="A50" s="148" t="s">
        <v>33</v>
      </c>
      <c r="B50" s="149">
        <v>2</v>
      </c>
      <c r="C50" s="150">
        <f t="shared" si="5"/>
        <v>0.024236548715462918</v>
      </c>
      <c r="D50" s="151"/>
      <c r="E50" s="142" t="s">
        <v>34</v>
      </c>
      <c r="F50" s="146" t="s">
        <v>250</v>
      </c>
      <c r="G50" s="159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2" t="s">
        <v>36</v>
      </c>
      <c r="F51" s="140">
        <v>2906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2820</v>
      </c>
      <c r="G52" s="152">
        <f>F52*100/F$51</f>
        <v>97.04060564349622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86</v>
      </c>
      <c r="G53" s="152">
        <f>F53*100/F$51</f>
        <v>2.9593943565037852</v>
      </c>
    </row>
    <row r="54" spans="1:7" ht="14.25">
      <c r="A54" s="148" t="s">
        <v>41</v>
      </c>
      <c r="B54" s="149">
        <v>2</v>
      </c>
      <c r="C54" s="150">
        <f t="shared" si="5"/>
        <v>0.024236548715462918</v>
      </c>
      <c r="D54" s="151"/>
      <c r="E54" s="151" t="s">
        <v>42</v>
      </c>
      <c r="F54" s="149">
        <v>6</v>
      </c>
      <c r="G54" s="152">
        <f>F54*100/F$51</f>
        <v>0.20646937370956642</v>
      </c>
    </row>
    <row r="55" spans="1:7" ht="12.75">
      <c r="A55" s="148" t="s">
        <v>43</v>
      </c>
      <c r="B55" s="149">
        <v>833</v>
      </c>
      <c r="C55" s="150">
        <f t="shared" si="5"/>
        <v>10.094522539990306</v>
      </c>
      <c r="D55" s="151"/>
      <c r="E55" s="151"/>
      <c r="F55" s="144" t="s">
        <v>250</v>
      </c>
      <c r="G55" s="145"/>
    </row>
    <row r="56" spans="1:7" ht="12.75">
      <c r="A56" s="148" t="s">
        <v>44</v>
      </c>
      <c r="B56" s="158">
        <v>368</v>
      </c>
      <c r="C56" s="150">
        <f t="shared" si="5"/>
        <v>4.459524963645177</v>
      </c>
      <c r="D56" s="151"/>
      <c r="E56" s="151" t="s">
        <v>45</v>
      </c>
      <c r="F56" s="165">
        <v>1.1</v>
      </c>
      <c r="G56" s="164" t="s">
        <v>261</v>
      </c>
    </row>
    <row r="57" spans="1:7" ht="12.75">
      <c r="A57" s="148"/>
      <c r="B57" s="158" t="s">
        <v>250</v>
      </c>
      <c r="C57" s="166"/>
      <c r="D57" s="151"/>
      <c r="E57" s="151" t="s">
        <v>46</v>
      </c>
      <c r="F57" s="165">
        <v>3</v>
      </c>
      <c r="G57" s="164" t="s">
        <v>261</v>
      </c>
    </row>
    <row r="58" spans="1:7" ht="12.75">
      <c r="A58" s="167" t="s">
        <v>47</v>
      </c>
      <c r="B58" s="158" t="s">
        <v>250</v>
      </c>
      <c r="C58" s="166"/>
      <c r="D58" s="151"/>
      <c r="E58" s="151"/>
      <c r="F58" s="144" t="s">
        <v>250</v>
      </c>
      <c r="G58" s="145"/>
    </row>
    <row r="59" spans="1:7" ht="14.25">
      <c r="A59" s="168" t="s">
        <v>48</v>
      </c>
      <c r="B59" s="158" t="s">
        <v>250</v>
      </c>
      <c r="C59" s="166"/>
      <c r="D59" s="151"/>
      <c r="E59" s="142" t="s">
        <v>49</v>
      </c>
      <c r="F59" s="146" t="s">
        <v>250</v>
      </c>
      <c r="G59" s="159"/>
    </row>
    <row r="60" spans="1:7" ht="12.75">
      <c r="A60" s="148" t="s">
        <v>50</v>
      </c>
      <c r="B60" s="158">
        <v>6383</v>
      </c>
      <c r="C60" s="166">
        <f>B60*100/B7</f>
        <v>77.3509452253999</v>
      </c>
      <c r="D60" s="151"/>
      <c r="E60" s="142" t="s">
        <v>51</v>
      </c>
      <c r="F60" s="140">
        <v>2820</v>
      </c>
      <c r="G60" s="147">
        <v>100</v>
      </c>
    </row>
    <row r="61" spans="1:7" ht="12.75">
      <c r="A61" s="148" t="s">
        <v>52</v>
      </c>
      <c r="B61" s="158">
        <v>644</v>
      </c>
      <c r="C61" s="166">
        <f>B61*100/B7</f>
        <v>7.80416868637906</v>
      </c>
      <c r="D61" s="151"/>
      <c r="E61" s="151" t="s">
        <v>53</v>
      </c>
      <c r="F61" s="149">
        <v>1417</v>
      </c>
      <c r="G61" s="152">
        <f>F61*100/F$60</f>
        <v>50.248226950354606</v>
      </c>
    </row>
    <row r="62" spans="1:7" ht="12.75">
      <c r="A62" s="148" t="s">
        <v>54</v>
      </c>
      <c r="B62" s="158">
        <v>33</v>
      </c>
      <c r="C62" s="166">
        <f>B62*100/B7</f>
        <v>0.39990305380513813</v>
      </c>
      <c r="D62" s="151"/>
      <c r="E62" s="151" t="s">
        <v>55</v>
      </c>
      <c r="F62" s="149">
        <v>1403</v>
      </c>
      <c r="G62" s="152">
        <f>F62*100/F$60</f>
        <v>49.751773049645394</v>
      </c>
    </row>
    <row r="63" spans="1:7" ht="12.75">
      <c r="A63" s="148" t="s">
        <v>56</v>
      </c>
      <c r="B63" s="158">
        <v>447</v>
      </c>
      <c r="C63" s="166">
        <f>B63*100/B7</f>
        <v>5.416868637905962</v>
      </c>
      <c r="D63" s="151"/>
      <c r="E63" s="151"/>
      <c r="F63" s="144" t="s">
        <v>250</v>
      </c>
      <c r="G63" s="145"/>
    </row>
    <row r="64" spans="1:7" ht="12.75">
      <c r="A64" s="148" t="s">
        <v>57</v>
      </c>
      <c r="B64" s="158">
        <v>8</v>
      </c>
      <c r="C64" s="166">
        <f>B64*100/B7</f>
        <v>0.09694619486185167</v>
      </c>
      <c r="D64" s="151"/>
      <c r="E64" s="151" t="s">
        <v>58</v>
      </c>
      <c r="F64" s="144">
        <v>3.17</v>
      </c>
      <c r="G64" s="164" t="s">
        <v>261</v>
      </c>
    </row>
    <row r="65" spans="1:7" ht="13.5" thickBot="1">
      <c r="A65" s="169" t="s">
        <v>59</v>
      </c>
      <c r="B65" s="170">
        <v>1119</v>
      </c>
      <c r="C65" s="171">
        <f>B65*100/B7</f>
        <v>13.560349006301502</v>
      </c>
      <c r="D65" s="172"/>
      <c r="E65" s="172" t="s">
        <v>60</v>
      </c>
      <c r="F65" s="173">
        <v>2.48</v>
      </c>
      <c r="G65" s="174" t="s">
        <v>261</v>
      </c>
    </row>
    <row r="66" ht="13.5" thickTop="1"/>
    <row r="67" ht="12.75">
      <c r="A67" s="121" t="s">
        <v>61</v>
      </c>
    </row>
    <row r="68" ht="12.75">
      <c r="A68" s="121" t="s">
        <v>62</v>
      </c>
    </row>
    <row r="69" ht="12.75">
      <c r="A69" s="121" t="s">
        <v>63</v>
      </c>
    </row>
    <row r="70" ht="12.75">
      <c r="A70" s="121" t="s">
        <v>64</v>
      </c>
    </row>
    <row r="71" ht="12.75">
      <c r="A71" s="121" t="s">
        <v>65</v>
      </c>
    </row>
    <row r="73" ht="12.75">
      <c r="A73" s="121" t="s">
        <v>165</v>
      </c>
    </row>
    <row r="74" ht="12.75">
      <c r="A74" s="121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8252</v>
      </c>
      <c r="G9" s="33">
        <f>(F9/$F$9)*100</f>
        <v>100</v>
      </c>
    </row>
    <row r="10" spans="1:7" ht="12.75">
      <c r="A10" s="29" t="s">
        <v>269</v>
      </c>
      <c r="B10" s="93">
        <v>2101</v>
      </c>
      <c r="C10" s="33">
        <f aca="true" t="shared" si="0" ref="C10:C15">(B10/$B$10)*100</f>
        <v>100</v>
      </c>
      <c r="E10" s="34" t="s">
        <v>270</v>
      </c>
      <c r="F10" s="97">
        <v>6097</v>
      </c>
      <c r="G10" s="84">
        <f aca="true" t="shared" si="1" ref="G10:G16">(F10/$F$9)*100</f>
        <v>73.88511875908871</v>
      </c>
    </row>
    <row r="11" spans="1:8" ht="12.75">
      <c r="A11" s="36" t="s">
        <v>271</v>
      </c>
      <c r="B11" s="98">
        <v>169</v>
      </c>
      <c r="C11" s="35">
        <f t="shared" si="0"/>
        <v>8.043788672060924</v>
      </c>
      <c r="E11" s="34" t="s">
        <v>272</v>
      </c>
      <c r="F11" s="97">
        <v>5810</v>
      </c>
      <c r="G11" s="84">
        <f t="shared" si="1"/>
        <v>70.40717401841978</v>
      </c>
      <c r="H11" s="15" t="s">
        <v>250</v>
      </c>
    </row>
    <row r="12" spans="1:8" ht="12.75">
      <c r="A12" s="36" t="s">
        <v>273</v>
      </c>
      <c r="B12" s="98">
        <v>189</v>
      </c>
      <c r="C12" s="35">
        <f t="shared" si="0"/>
        <v>8.995716325559258</v>
      </c>
      <c r="E12" s="34" t="s">
        <v>274</v>
      </c>
      <c r="F12" s="97">
        <v>4936</v>
      </c>
      <c r="G12" s="84">
        <f t="shared" si="1"/>
        <v>59.81580222976248</v>
      </c>
      <c r="H12" s="15" t="s">
        <v>250</v>
      </c>
    </row>
    <row r="13" spans="1:7" ht="12.75">
      <c r="A13" s="36" t="s">
        <v>275</v>
      </c>
      <c r="B13" s="98">
        <v>896</v>
      </c>
      <c r="C13" s="35">
        <f t="shared" si="0"/>
        <v>42.64635887672537</v>
      </c>
      <c r="E13" s="34" t="s">
        <v>276</v>
      </c>
      <c r="F13" s="97">
        <v>874</v>
      </c>
      <c r="G13" s="84">
        <f t="shared" si="1"/>
        <v>10.591371788657296</v>
      </c>
    </row>
    <row r="14" spans="1:7" ht="12.75">
      <c r="A14" s="36" t="s">
        <v>277</v>
      </c>
      <c r="B14" s="98">
        <v>423</v>
      </c>
      <c r="C14" s="35">
        <f t="shared" si="0"/>
        <v>20.133269871489766</v>
      </c>
      <c r="E14" s="34" t="s">
        <v>166</v>
      </c>
      <c r="F14" s="97">
        <v>287</v>
      </c>
      <c r="G14" s="84">
        <f t="shared" si="1"/>
        <v>3.4779447406689283</v>
      </c>
    </row>
    <row r="15" spans="1:7" ht="12.75">
      <c r="A15" s="36" t="s">
        <v>324</v>
      </c>
      <c r="B15" s="97">
        <v>424</v>
      </c>
      <c r="C15" s="35">
        <f t="shared" si="0"/>
        <v>20.180866254164684</v>
      </c>
      <c r="E15" s="34" t="s">
        <v>278</v>
      </c>
      <c r="F15" s="97">
        <v>2155</v>
      </c>
      <c r="G15" s="84">
        <f t="shared" si="1"/>
        <v>26.11488124091129</v>
      </c>
    </row>
    <row r="16" spans="1:7" ht="12.75">
      <c r="A16" s="36"/>
      <c r="B16" s="93" t="s">
        <v>250</v>
      </c>
      <c r="C16" s="10"/>
      <c r="E16" s="34" t="s">
        <v>279</v>
      </c>
      <c r="F16" s="98">
        <v>887</v>
      </c>
      <c r="G16" s="84">
        <f t="shared" si="1"/>
        <v>10.748909355307804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1183</v>
      </c>
      <c r="G17" s="84">
        <f>(F17/$F$9)*100</f>
        <v>14.335918565196316</v>
      </c>
    </row>
    <row r="18" spans="1:7" ht="12.75">
      <c r="A18" s="29" t="s">
        <v>282</v>
      </c>
      <c r="B18" s="93">
        <v>5393</v>
      </c>
      <c r="C18" s="33">
        <f>(B18/$B$18)*100</f>
        <v>100</v>
      </c>
      <c r="E18" s="34" t="s">
        <v>283</v>
      </c>
      <c r="F18" s="97">
        <v>972</v>
      </c>
      <c r="G18" s="84">
        <f>(F18/$F$9)*100</f>
        <v>11.778962675714979</v>
      </c>
    </row>
    <row r="19" spans="1:7" ht="12.75">
      <c r="A19" s="36" t="s">
        <v>284</v>
      </c>
      <c r="B19" s="97">
        <v>659</v>
      </c>
      <c r="C19" s="84">
        <f aca="true" t="shared" si="2" ref="C19:C25">(B19/$B$18)*100</f>
        <v>12.219543853142962</v>
      </c>
      <c r="E19" s="34"/>
      <c r="F19" s="97" t="s">
        <v>250</v>
      </c>
      <c r="G19" s="84"/>
    </row>
    <row r="20" spans="1:7" ht="12.75">
      <c r="A20" s="36" t="s">
        <v>285</v>
      </c>
      <c r="B20" s="97">
        <v>578</v>
      </c>
      <c r="C20" s="84">
        <f t="shared" si="2"/>
        <v>10.717596884850733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1891</v>
      </c>
      <c r="C21" s="84">
        <f t="shared" si="2"/>
        <v>35.06397181531615</v>
      </c>
      <c r="E21" s="38" t="s">
        <v>167</v>
      </c>
      <c r="F21" s="80">
        <v>2155</v>
      </c>
      <c r="G21" s="33">
        <f>(F21/$F$21)*100</f>
        <v>100</v>
      </c>
    </row>
    <row r="22" spans="1:7" ht="12.75">
      <c r="A22" s="36" t="s">
        <v>302</v>
      </c>
      <c r="B22" s="97">
        <v>1007</v>
      </c>
      <c r="C22" s="84">
        <f t="shared" si="2"/>
        <v>18.672353050250322</v>
      </c>
      <c r="E22" s="34" t="s">
        <v>303</v>
      </c>
      <c r="F22" s="97">
        <v>357</v>
      </c>
      <c r="G22" s="84">
        <f aca="true" t="shared" si="3" ref="G22:G27">(F22/$F$21)*100</f>
        <v>16.5661252900232</v>
      </c>
    </row>
    <row r="23" spans="1:7" ht="12.75">
      <c r="A23" s="36" t="s">
        <v>304</v>
      </c>
      <c r="B23" s="97">
        <v>258</v>
      </c>
      <c r="C23" s="84">
        <f t="shared" si="2"/>
        <v>4.783979232338216</v>
      </c>
      <c r="E23" s="34" t="s">
        <v>305</v>
      </c>
      <c r="F23" s="97">
        <v>911</v>
      </c>
      <c r="G23" s="84">
        <f t="shared" si="3"/>
        <v>42.2737819025522</v>
      </c>
    </row>
    <row r="24" spans="1:7" ht="12.75">
      <c r="A24" s="36" t="s">
        <v>306</v>
      </c>
      <c r="B24" s="97">
        <v>673</v>
      </c>
      <c r="C24" s="84">
        <f t="shared" si="2"/>
        <v>12.479139625440386</v>
      </c>
      <c r="E24" s="34" t="s">
        <v>307</v>
      </c>
      <c r="F24" s="97">
        <v>43</v>
      </c>
      <c r="G24" s="84">
        <f t="shared" si="3"/>
        <v>1.9953596287703015</v>
      </c>
    </row>
    <row r="25" spans="1:7" ht="12.75">
      <c r="A25" s="36" t="s">
        <v>308</v>
      </c>
      <c r="B25" s="97">
        <v>327</v>
      </c>
      <c r="C25" s="84">
        <f t="shared" si="2"/>
        <v>6.063415538661228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836</v>
      </c>
      <c r="G26" s="84">
        <f t="shared" si="3"/>
        <v>38.793503480278424</v>
      </c>
    </row>
    <row r="27" spans="1:7" ht="12.75">
      <c r="A27" s="36" t="s">
        <v>311</v>
      </c>
      <c r="B27" s="108">
        <v>77.1</v>
      </c>
      <c r="C27" s="37" t="s">
        <v>261</v>
      </c>
      <c r="E27" s="34" t="s">
        <v>312</v>
      </c>
      <c r="F27" s="97">
        <v>8</v>
      </c>
      <c r="G27" s="84">
        <f t="shared" si="3"/>
        <v>0.37122969837587005</v>
      </c>
    </row>
    <row r="28" spans="1:7" ht="12.75">
      <c r="A28" s="36" t="s">
        <v>313</v>
      </c>
      <c r="B28" s="108">
        <v>18.5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7644</v>
      </c>
      <c r="G30" s="33">
        <f>(F30/$F$30)*100</f>
        <v>100</v>
      </c>
      <c r="J30" s="39"/>
    </row>
    <row r="31" spans="1:10" ht="12.75">
      <c r="A31" s="95" t="s">
        <v>296</v>
      </c>
      <c r="B31" s="93">
        <v>6495</v>
      </c>
      <c r="C31" s="33">
        <f>(B31/$B$31)*100</f>
        <v>100</v>
      </c>
      <c r="E31" s="34" t="s">
        <v>317</v>
      </c>
      <c r="F31" s="97">
        <v>4286</v>
      </c>
      <c r="G31" s="101">
        <f>(F31/$F$30)*100</f>
        <v>56.07012035583464</v>
      </c>
      <c r="J31" s="39"/>
    </row>
    <row r="32" spans="1:10" ht="12.75">
      <c r="A32" s="36" t="s">
        <v>318</v>
      </c>
      <c r="B32" s="97">
        <v>2013</v>
      </c>
      <c r="C32" s="10">
        <f>(B32/$B$31)*100</f>
        <v>30.99307159353349</v>
      </c>
      <c r="E32" s="34" t="s">
        <v>319</v>
      </c>
      <c r="F32" s="97">
        <v>3358</v>
      </c>
      <c r="G32" s="101">
        <f aca="true" t="shared" si="4" ref="G32:G39">(F32/$F$30)*100</f>
        <v>43.92987964416536</v>
      </c>
      <c r="J32" s="39"/>
    </row>
    <row r="33" spans="1:10" ht="12.75">
      <c r="A33" s="36" t="s">
        <v>320</v>
      </c>
      <c r="B33" s="97">
        <v>3324</v>
      </c>
      <c r="C33" s="10">
        <f aca="true" t="shared" si="5" ref="C33:C38">(B33/$B$31)*100</f>
        <v>51.17782909930716</v>
      </c>
      <c r="E33" s="34" t="s">
        <v>321</v>
      </c>
      <c r="F33" s="97">
        <v>1391</v>
      </c>
      <c r="G33" s="101">
        <f t="shared" si="4"/>
        <v>18.197278911564627</v>
      </c>
      <c r="J33" s="39"/>
    </row>
    <row r="34" spans="1:7" ht="12.75">
      <c r="A34" s="36" t="s">
        <v>322</v>
      </c>
      <c r="B34" s="97">
        <v>197</v>
      </c>
      <c r="C34" s="10">
        <f t="shared" si="5"/>
        <v>3.0331023864511164</v>
      </c>
      <c r="E34" s="34" t="s">
        <v>323</v>
      </c>
      <c r="F34" s="97">
        <v>1462</v>
      </c>
      <c r="G34" s="101">
        <f t="shared" si="4"/>
        <v>19.12611198325484</v>
      </c>
    </row>
    <row r="35" spans="1:7" ht="12.75">
      <c r="A35" s="36" t="s">
        <v>325</v>
      </c>
      <c r="B35" s="97">
        <v>507</v>
      </c>
      <c r="C35" s="10">
        <f t="shared" si="5"/>
        <v>7.806004618937644</v>
      </c>
      <c r="E35" s="34" t="s">
        <v>321</v>
      </c>
      <c r="F35" s="97">
        <v>590</v>
      </c>
      <c r="G35" s="101">
        <f t="shared" si="4"/>
        <v>7.71847200418629</v>
      </c>
    </row>
    <row r="36" spans="1:7" ht="12.75">
      <c r="A36" s="36" t="s">
        <v>297</v>
      </c>
      <c r="B36" s="97">
        <v>410</v>
      </c>
      <c r="C36" s="10">
        <f t="shared" si="5"/>
        <v>6.312548113933795</v>
      </c>
      <c r="E36" s="34" t="s">
        <v>327</v>
      </c>
      <c r="F36" s="97">
        <v>770</v>
      </c>
      <c r="G36" s="101">
        <f t="shared" si="4"/>
        <v>10.073260073260073</v>
      </c>
    </row>
    <row r="37" spans="1:7" ht="12.75">
      <c r="A37" s="36" t="s">
        <v>326</v>
      </c>
      <c r="B37" s="97">
        <v>454</v>
      </c>
      <c r="C37" s="10">
        <f t="shared" si="5"/>
        <v>6.9899923017705925</v>
      </c>
      <c r="E37" s="34" t="s">
        <v>321</v>
      </c>
      <c r="F37" s="97">
        <v>340</v>
      </c>
      <c r="G37" s="101">
        <f t="shared" si="4"/>
        <v>4.4479330193615905</v>
      </c>
    </row>
    <row r="38" spans="1:7" ht="12.75">
      <c r="A38" s="36" t="s">
        <v>297</v>
      </c>
      <c r="B38" s="97">
        <v>304</v>
      </c>
      <c r="C38" s="10">
        <f t="shared" si="5"/>
        <v>4.680523479599692</v>
      </c>
      <c r="E38" s="34" t="s">
        <v>259</v>
      </c>
      <c r="F38" s="97">
        <v>296</v>
      </c>
      <c r="G38" s="101">
        <f t="shared" si="4"/>
        <v>3.8723181580324435</v>
      </c>
    </row>
    <row r="39" spans="1:7" ht="12.75">
      <c r="A39" s="36"/>
      <c r="B39" s="97" t="s">
        <v>250</v>
      </c>
      <c r="C39" s="10"/>
      <c r="E39" s="34" t="s">
        <v>321</v>
      </c>
      <c r="F39" s="97">
        <v>104</v>
      </c>
      <c r="G39" s="101">
        <f t="shared" si="4"/>
        <v>1.3605442176870748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236</v>
      </c>
      <c r="C42" s="33">
        <f>(B42/$B$42)*100</f>
        <v>100</v>
      </c>
      <c r="E42" s="31" t="s">
        <v>268</v>
      </c>
      <c r="F42" s="80">
        <v>8252</v>
      </c>
      <c r="G42" s="99">
        <f>(F42/$F$42)*100</f>
        <v>100</v>
      </c>
      <c r="I42" s="39"/>
    </row>
    <row r="43" spans="1:7" ht="12.75">
      <c r="A43" s="36" t="s">
        <v>301</v>
      </c>
      <c r="B43" s="98">
        <v>109</v>
      </c>
      <c r="C43" s="102">
        <f>(B43/$B$42)*100</f>
        <v>46.186440677966104</v>
      </c>
      <c r="E43" s="60" t="s">
        <v>168</v>
      </c>
      <c r="F43" s="106">
        <v>9395</v>
      </c>
      <c r="G43" s="107">
        <f aca="true" t="shared" si="6" ref="G43:G71">(F43/$F$42)*100</f>
        <v>113.85118759088706</v>
      </c>
    </row>
    <row r="44" spans="1:7" ht="12.75">
      <c r="A44" s="36"/>
      <c r="B44" s="93" t="s">
        <v>250</v>
      </c>
      <c r="C44" s="10"/>
      <c r="E44" s="1" t="s">
        <v>329</v>
      </c>
      <c r="F44" s="97">
        <v>699</v>
      </c>
      <c r="G44" s="101">
        <f t="shared" si="6"/>
        <v>8.470673776054289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25</v>
      </c>
      <c r="G45" s="101">
        <f t="shared" si="6"/>
        <v>0.3029568589432865</v>
      </c>
    </row>
    <row r="46" spans="1:7" ht="12.75">
      <c r="A46" s="29" t="s">
        <v>331</v>
      </c>
      <c r="B46" s="93">
        <v>6148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498</v>
      </c>
      <c r="C47" s="10">
        <f>(B47/$B$46)*100</f>
        <v>8.100195185426156</v>
      </c>
      <c r="E47" s="1" t="s">
        <v>334</v>
      </c>
      <c r="F47" s="97">
        <v>532</v>
      </c>
      <c r="G47" s="101">
        <f t="shared" si="6"/>
        <v>6.446921958313136</v>
      </c>
    </row>
    <row r="48" spans="1:7" ht="12.75">
      <c r="A48" s="36"/>
      <c r="B48" s="93" t="s">
        <v>250</v>
      </c>
      <c r="C48" s="10"/>
      <c r="E48" s="1" t="s">
        <v>335</v>
      </c>
      <c r="F48" s="97">
        <v>286</v>
      </c>
      <c r="G48" s="101">
        <f t="shared" si="6"/>
        <v>3.4658264663111975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90</v>
      </c>
      <c r="G49" s="101">
        <f t="shared" si="6"/>
        <v>1.0906446921958313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19</v>
      </c>
      <c r="G50" s="101">
        <f t="shared" si="6"/>
        <v>0.23024721279689772</v>
      </c>
    </row>
    <row r="51" spans="1:7" ht="12.75">
      <c r="A51" s="5" t="s">
        <v>338</v>
      </c>
      <c r="B51" s="93">
        <v>1729</v>
      </c>
      <c r="C51" s="33">
        <f>(B51/$B$51)*100</f>
        <v>100</v>
      </c>
      <c r="E51" s="1" t="s">
        <v>339</v>
      </c>
      <c r="F51" s="97">
        <v>730</v>
      </c>
      <c r="G51" s="101">
        <f t="shared" si="6"/>
        <v>8.846340281143965</v>
      </c>
    </row>
    <row r="52" spans="1:7" ht="12.75">
      <c r="A52" s="4" t="s">
        <v>340</v>
      </c>
      <c r="B52" s="98">
        <v>118</v>
      </c>
      <c r="C52" s="10">
        <f>(B52/$B$51)*100</f>
        <v>6.824754193175246</v>
      </c>
      <c r="E52" s="1" t="s">
        <v>341</v>
      </c>
      <c r="F52" s="97">
        <v>9</v>
      </c>
      <c r="G52" s="101">
        <f t="shared" si="6"/>
        <v>0.10906446921958313</v>
      </c>
    </row>
    <row r="53" spans="1:7" ht="12.75">
      <c r="A53" s="4"/>
      <c r="B53" s="93" t="s">
        <v>250</v>
      </c>
      <c r="C53" s="10"/>
      <c r="E53" s="1" t="s">
        <v>342</v>
      </c>
      <c r="F53" s="97">
        <v>64</v>
      </c>
      <c r="G53" s="101">
        <f t="shared" si="6"/>
        <v>0.7755695588948134</v>
      </c>
    </row>
    <row r="54" spans="1:7" ht="14.25">
      <c r="A54" s="5" t="s">
        <v>343</v>
      </c>
      <c r="B54" s="93">
        <v>4745</v>
      </c>
      <c r="C54" s="33">
        <f>(B54/$B$54)*100</f>
        <v>100</v>
      </c>
      <c r="E54" s="1" t="s">
        <v>201</v>
      </c>
      <c r="F54" s="97">
        <v>792</v>
      </c>
      <c r="G54" s="101">
        <f t="shared" si="6"/>
        <v>9.597673291323314</v>
      </c>
    </row>
    <row r="55" spans="1:7" ht="12.75">
      <c r="A55" s="4" t="s">
        <v>340</v>
      </c>
      <c r="B55" s="98">
        <v>1129</v>
      </c>
      <c r="C55" s="10">
        <f>(B55/$B$54)*100</f>
        <v>23.793466807165437</v>
      </c>
      <c r="E55" s="1" t="s">
        <v>344</v>
      </c>
      <c r="F55" s="97">
        <v>1532</v>
      </c>
      <c r="G55" s="101">
        <f t="shared" si="6"/>
        <v>18.565196316044595</v>
      </c>
    </row>
    <row r="56" spans="1:7" ht="12.75">
      <c r="A56" s="4" t="s">
        <v>345</v>
      </c>
      <c r="B56" s="119">
        <v>62.4</v>
      </c>
      <c r="C56" s="37" t="s">
        <v>261</v>
      </c>
      <c r="E56" s="1" t="s">
        <v>346</v>
      </c>
      <c r="F56" s="97">
        <v>123</v>
      </c>
      <c r="G56" s="101">
        <f t="shared" si="6"/>
        <v>1.4905477460009693</v>
      </c>
    </row>
    <row r="57" spans="1:7" ht="12.75">
      <c r="A57" s="4" t="s">
        <v>347</v>
      </c>
      <c r="B57" s="98">
        <v>3616</v>
      </c>
      <c r="C57" s="10">
        <f>(B57/$B$54)*100</f>
        <v>76.20653319283456</v>
      </c>
      <c r="E57" s="1" t="s">
        <v>348</v>
      </c>
      <c r="F57" s="97">
        <v>9</v>
      </c>
      <c r="G57" s="101">
        <f t="shared" si="6"/>
        <v>0.10906446921958313</v>
      </c>
    </row>
    <row r="58" spans="1:7" ht="12.75">
      <c r="A58" s="4" t="s">
        <v>345</v>
      </c>
      <c r="B58" s="119">
        <v>77.7</v>
      </c>
      <c r="C58" s="37" t="s">
        <v>261</v>
      </c>
      <c r="E58" s="1" t="s">
        <v>349</v>
      </c>
      <c r="F58" s="97">
        <v>323</v>
      </c>
      <c r="G58" s="101">
        <f t="shared" si="6"/>
        <v>3.9142026175472613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1145</v>
      </c>
      <c r="C60" s="33">
        <f>(B60/$B$60)*100</f>
        <v>100</v>
      </c>
      <c r="E60" s="1" t="s">
        <v>352</v>
      </c>
      <c r="F60" s="97">
        <v>107</v>
      </c>
      <c r="G60" s="101">
        <f t="shared" si="6"/>
        <v>1.296655356277266</v>
      </c>
    </row>
    <row r="61" spans="1:7" ht="12.75">
      <c r="A61" s="4" t="s">
        <v>340</v>
      </c>
      <c r="B61" s="97">
        <v>669</v>
      </c>
      <c r="C61" s="10">
        <f>(B61/$B$60)*100</f>
        <v>58.42794759825327</v>
      </c>
      <c r="E61" s="1" t="s">
        <v>353</v>
      </c>
      <c r="F61" s="97">
        <v>32</v>
      </c>
      <c r="G61" s="101">
        <f t="shared" si="6"/>
        <v>0.3877847794474067</v>
      </c>
    </row>
    <row r="62" spans="1:7" ht="12.75">
      <c r="A62" s="4"/>
      <c r="B62" s="93" t="s">
        <v>250</v>
      </c>
      <c r="C62" s="10"/>
      <c r="E62" s="1" t="s">
        <v>354</v>
      </c>
      <c r="F62" s="97">
        <v>72</v>
      </c>
      <c r="G62" s="101">
        <f t="shared" si="6"/>
        <v>0.872515753756665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51</v>
      </c>
      <c r="G63" s="101">
        <f t="shared" si="6"/>
        <v>0.6180319922443044</v>
      </c>
    </row>
    <row r="64" spans="1:7" ht="12.75">
      <c r="A64" s="29" t="s">
        <v>357</v>
      </c>
      <c r="B64" s="93">
        <v>7644</v>
      </c>
      <c r="C64" s="33">
        <f>(B64/$B$64)*100</f>
        <v>100</v>
      </c>
      <c r="E64" s="1" t="s">
        <v>358</v>
      </c>
      <c r="F64" s="97">
        <v>8</v>
      </c>
      <c r="G64" s="101">
        <f t="shared" si="6"/>
        <v>0.09694619486185167</v>
      </c>
    </row>
    <row r="65" spans="1:7" ht="12.75">
      <c r="A65" s="4" t="s">
        <v>256</v>
      </c>
      <c r="B65" s="97">
        <v>4210</v>
      </c>
      <c r="C65" s="10">
        <f>(B65/$B$64)*100</f>
        <v>55.075876504447926</v>
      </c>
      <c r="E65" s="1" t="s">
        <v>359</v>
      </c>
      <c r="F65" s="97">
        <v>35</v>
      </c>
      <c r="G65" s="101">
        <f t="shared" si="6"/>
        <v>0.42413960252060107</v>
      </c>
    </row>
    <row r="66" spans="1:7" ht="12.75">
      <c r="A66" s="4" t="s">
        <v>257</v>
      </c>
      <c r="B66" s="97">
        <v>3207</v>
      </c>
      <c r="C66" s="10">
        <f aca="true" t="shared" si="7" ref="C66:C71">(B66/$B$64)*100</f>
        <v>41.95447409733124</v>
      </c>
      <c r="E66" s="1" t="s">
        <v>360</v>
      </c>
      <c r="F66" s="97">
        <v>42</v>
      </c>
      <c r="G66" s="101">
        <f t="shared" si="6"/>
        <v>0.5089675230247213</v>
      </c>
    </row>
    <row r="67" spans="1:7" ht="12.75">
      <c r="A67" s="4" t="s">
        <v>361</v>
      </c>
      <c r="B67" s="97">
        <v>2332</v>
      </c>
      <c r="C67" s="10">
        <f t="shared" si="7"/>
        <v>30.507587650444794</v>
      </c>
      <c r="E67" s="1" t="s">
        <v>362</v>
      </c>
      <c r="F67" s="97">
        <v>34</v>
      </c>
      <c r="G67" s="101">
        <f t="shared" si="6"/>
        <v>0.4120213281628696</v>
      </c>
    </row>
    <row r="68" spans="1:7" ht="12.75">
      <c r="A68" s="4" t="s">
        <v>363</v>
      </c>
      <c r="B68" s="97">
        <v>875</v>
      </c>
      <c r="C68" s="10">
        <f t="shared" si="7"/>
        <v>11.446886446886447</v>
      </c>
      <c r="E68" s="1" t="s">
        <v>364</v>
      </c>
      <c r="F68" s="97">
        <v>396</v>
      </c>
      <c r="G68" s="101">
        <f t="shared" si="6"/>
        <v>4.798836645661657</v>
      </c>
    </row>
    <row r="69" spans="1:7" ht="12.75">
      <c r="A69" s="4" t="s">
        <v>365</v>
      </c>
      <c r="B69" s="97">
        <v>545</v>
      </c>
      <c r="C69" s="10">
        <f t="shared" si="7"/>
        <v>7.129774986917845</v>
      </c>
      <c r="E69" s="1" t="s">
        <v>366</v>
      </c>
      <c r="F69" s="97">
        <v>18</v>
      </c>
      <c r="G69" s="101">
        <f t="shared" si="6"/>
        <v>0.21812893843916625</v>
      </c>
    </row>
    <row r="70" spans="1:7" ht="12.75">
      <c r="A70" s="4" t="s">
        <v>367</v>
      </c>
      <c r="B70" s="97">
        <v>330</v>
      </c>
      <c r="C70" s="10">
        <f t="shared" si="7"/>
        <v>4.3171114599686025</v>
      </c>
      <c r="E70" s="1" t="s">
        <v>368</v>
      </c>
      <c r="F70" s="97">
        <v>118</v>
      </c>
      <c r="G70" s="101">
        <f t="shared" si="6"/>
        <v>1.429956374212312</v>
      </c>
    </row>
    <row r="71" spans="1:7" ht="12.75">
      <c r="A71" s="7" t="s">
        <v>258</v>
      </c>
      <c r="B71" s="103">
        <v>227</v>
      </c>
      <c r="C71" s="40">
        <f t="shared" si="7"/>
        <v>2.9696493982208265</v>
      </c>
      <c r="D71" s="41"/>
      <c r="E71" s="9" t="s">
        <v>369</v>
      </c>
      <c r="F71" s="103">
        <v>3249</v>
      </c>
      <c r="G71" s="104">
        <f t="shared" si="6"/>
        <v>39.37227338826951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6337</v>
      </c>
      <c r="C9" s="81">
        <f>(B9/$B$9)*100</f>
        <v>100</v>
      </c>
      <c r="D9" s="65"/>
      <c r="E9" s="79" t="s">
        <v>381</v>
      </c>
      <c r="F9" s="80">
        <v>2820</v>
      </c>
      <c r="G9" s="81">
        <f>(F9/$F$9)*100</f>
        <v>100</v>
      </c>
    </row>
    <row r="10" spans="1:7" ht="12.75">
      <c r="A10" s="82" t="s">
        <v>382</v>
      </c>
      <c r="B10" s="97">
        <v>4168</v>
      </c>
      <c r="C10" s="105">
        <f>(B10/$B$9)*100</f>
        <v>65.77244753037715</v>
      </c>
      <c r="D10" s="65"/>
      <c r="E10" s="78" t="s">
        <v>383</v>
      </c>
      <c r="F10" s="97">
        <v>165</v>
      </c>
      <c r="G10" s="105">
        <f aca="true" t="shared" si="0" ref="G10:G19">(F10/$F$9)*100</f>
        <v>5.851063829787234</v>
      </c>
    </row>
    <row r="11" spans="1:7" ht="12.75">
      <c r="A11" s="82" t="s">
        <v>384</v>
      </c>
      <c r="B11" s="97">
        <v>4168</v>
      </c>
      <c r="C11" s="105">
        <f aca="true" t="shared" si="1" ref="C11:C16">(B11/$B$9)*100</f>
        <v>65.77244753037715</v>
      </c>
      <c r="D11" s="65"/>
      <c r="E11" s="78" t="s">
        <v>385</v>
      </c>
      <c r="F11" s="97">
        <v>160</v>
      </c>
      <c r="G11" s="105">
        <f t="shared" si="0"/>
        <v>5.673758865248227</v>
      </c>
    </row>
    <row r="12" spans="1:7" ht="12.75">
      <c r="A12" s="82" t="s">
        <v>386</v>
      </c>
      <c r="B12" s="97">
        <v>3866</v>
      </c>
      <c r="C12" s="105">
        <f>(B12/$B$9)*100</f>
        <v>61.00678554521066</v>
      </c>
      <c r="D12" s="65"/>
      <c r="E12" s="78" t="s">
        <v>387</v>
      </c>
      <c r="F12" s="97">
        <v>414</v>
      </c>
      <c r="G12" s="105">
        <f t="shared" si="0"/>
        <v>14.680851063829786</v>
      </c>
    </row>
    <row r="13" spans="1:7" ht="12.75">
      <c r="A13" s="82" t="s">
        <v>388</v>
      </c>
      <c r="B13" s="97">
        <v>302</v>
      </c>
      <c r="C13" s="105">
        <f>(B13/$B$9)*100</f>
        <v>4.765661985166482</v>
      </c>
      <c r="D13" s="65"/>
      <c r="E13" s="78" t="s">
        <v>389</v>
      </c>
      <c r="F13" s="97">
        <v>267</v>
      </c>
      <c r="G13" s="105">
        <f t="shared" si="0"/>
        <v>9.46808510638298</v>
      </c>
    </row>
    <row r="14" spans="1:7" ht="12.75">
      <c r="A14" s="82" t="s">
        <v>390</v>
      </c>
      <c r="B14" s="109">
        <v>7.2</v>
      </c>
      <c r="C14" s="112" t="s">
        <v>261</v>
      </c>
      <c r="D14" s="65"/>
      <c r="E14" s="78" t="s">
        <v>391</v>
      </c>
      <c r="F14" s="97">
        <v>530</v>
      </c>
      <c r="G14" s="105">
        <f t="shared" si="0"/>
        <v>18.79432624113475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665</v>
      </c>
      <c r="G15" s="105">
        <f t="shared" si="0"/>
        <v>23.581560283687946</v>
      </c>
    </row>
    <row r="16" spans="1:7" ht="12.75">
      <c r="A16" s="82" t="s">
        <v>67</v>
      </c>
      <c r="B16" s="97">
        <v>2169</v>
      </c>
      <c r="C16" s="105">
        <f t="shared" si="1"/>
        <v>34.22755246962285</v>
      </c>
      <c r="D16" s="65"/>
      <c r="E16" s="78" t="s">
        <v>68</v>
      </c>
      <c r="F16" s="97">
        <v>250</v>
      </c>
      <c r="G16" s="105">
        <f t="shared" si="0"/>
        <v>8.865248226950355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282</v>
      </c>
      <c r="G17" s="105">
        <f t="shared" si="0"/>
        <v>10</v>
      </c>
    </row>
    <row r="18" spans="1:7" ht="12.75">
      <c r="A18" s="77" t="s">
        <v>70</v>
      </c>
      <c r="B18" s="80">
        <v>3405</v>
      </c>
      <c r="C18" s="81">
        <f>(B18/$B$18)*100</f>
        <v>100</v>
      </c>
      <c r="D18" s="65"/>
      <c r="E18" s="78" t="s">
        <v>170</v>
      </c>
      <c r="F18" s="97">
        <v>56</v>
      </c>
      <c r="G18" s="105">
        <f t="shared" si="0"/>
        <v>1.9858156028368796</v>
      </c>
    </row>
    <row r="19" spans="1:9" ht="12.75">
      <c r="A19" s="82" t="s">
        <v>382</v>
      </c>
      <c r="B19" s="97">
        <v>1922</v>
      </c>
      <c r="C19" s="105">
        <f>(B19/$B$18)*100</f>
        <v>56.44640234948605</v>
      </c>
      <c r="D19" s="65"/>
      <c r="E19" s="78" t="s">
        <v>169</v>
      </c>
      <c r="F19" s="98">
        <v>31</v>
      </c>
      <c r="G19" s="105">
        <f t="shared" si="0"/>
        <v>1.099290780141844</v>
      </c>
      <c r="I19" s="117"/>
    </row>
    <row r="20" spans="1:7" ht="12.75">
      <c r="A20" s="82" t="s">
        <v>384</v>
      </c>
      <c r="B20" s="97">
        <v>1922</v>
      </c>
      <c r="C20" s="105">
        <f>(B20/$B$18)*100</f>
        <v>56.44640234948605</v>
      </c>
      <c r="D20" s="65"/>
      <c r="E20" s="78" t="s">
        <v>71</v>
      </c>
      <c r="F20" s="97">
        <v>45599</v>
      </c>
      <c r="G20" s="112" t="s">
        <v>261</v>
      </c>
    </row>
    <row r="21" spans="1:7" ht="12.75">
      <c r="A21" s="82" t="s">
        <v>386</v>
      </c>
      <c r="B21" s="97">
        <v>1777</v>
      </c>
      <c r="C21" s="105">
        <f>(B21/$B$18)*100</f>
        <v>52.18795888399412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2344</v>
      </c>
      <c r="G22" s="105">
        <f>(F22/$F$9)*100</f>
        <v>83.12056737588652</v>
      </c>
    </row>
    <row r="23" spans="1:7" ht="12.75">
      <c r="A23" s="77" t="s">
        <v>73</v>
      </c>
      <c r="B23" s="80">
        <v>761</v>
      </c>
      <c r="C23" s="81">
        <f>(B23/$B$23)*100</f>
        <v>100</v>
      </c>
      <c r="D23" s="65"/>
      <c r="E23" s="78" t="s">
        <v>74</v>
      </c>
      <c r="F23" s="97">
        <v>53927</v>
      </c>
      <c r="G23" s="112" t="s">
        <v>261</v>
      </c>
    </row>
    <row r="24" spans="1:7" ht="12.75">
      <c r="A24" s="82" t="s">
        <v>75</v>
      </c>
      <c r="B24" s="97">
        <v>499</v>
      </c>
      <c r="C24" s="105">
        <f>(B24/$B$23)*100</f>
        <v>65.57161629434954</v>
      </c>
      <c r="D24" s="65"/>
      <c r="E24" s="78" t="s">
        <v>76</v>
      </c>
      <c r="F24" s="97">
        <v>725</v>
      </c>
      <c r="G24" s="105">
        <f>(F24/$F$9)*100</f>
        <v>25.70921985815603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11343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101</v>
      </c>
      <c r="G26" s="105">
        <f>(F26/$F$9)*100</f>
        <v>3.5815602836879434</v>
      </c>
    </row>
    <row r="27" spans="1:7" ht="12.75">
      <c r="A27" s="77" t="s">
        <v>85</v>
      </c>
      <c r="B27" s="80">
        <v>3780</v>
      </c>
      <c r="C27" s="81">
        <f>(B27/$B$27)*100</f>
        <v>100</v>
      </c>
      <c r="D27" s="65"/>
      <c r="E27" s="78" t="s">
        <v>78</v>
      </c>
      <c r="F27" s="98">
        <v>5308</v>
      </c>
      <c r="G27" s="112" t="s">
        <v>261</v>
      </c>
    </row>
    <row r="28" spans="1:7" ht="12.75">
      <c r="A28" s="82" t="s">
        <v>86</v>
      </c>
      <c r="B28" s="97">
        <v>2894</v>
      </c>
      <c r="C28" s="105">
        <f aca="true" t="shared" si="2" ref="C28:C33">(B28/$B$27)*100</f>
        <v>76.56084656084656</v>
      </c>
      <c r="D28" s="65"/>
      <c r="E28" s="78" t="s">
        <v>79</v>
      </c>
      <c r="F28" s="97">
        <v>78</v>
      </c>
      <c r="G28" s="105">
        <f>(F28/$F$9)*100</f>
        <v>2.7659574468085104</v>
      </c>
    </row>
    <row r="29" spans="1:7" ht="12.75">
      <c r="A29" s="82" t="s">
        <v>87</v>
      </c>
      <c r="B29" s="97">
        <v>465</v>
      </c>
      <c r="C29" s="105">
        <f t="shared" si="2"/>
        <v>12.3015873015873</v>
      </c>
      <c r="D29" s="65"/>
      <c r="E29" s="78" t="s">
        <v>80</v>
      </c>
      <c r="F29" s="97">
        <v>1421</v>
      </c>
      <c r="G29" s="112" t="s">
        <v>261</v>
      </c>
    </row>
    <row r="30" spans="1:7" ht="12.75">
      <c r="A30" s="82" t="s">
        <v>88</v>
      </c>
      <c r="B30" s="97">
        <v>133</v>
      </c>
      <c r="C30" s="105">
        <f t="shared" si="2"/>
        <v>3.5185185185185186</v>
      </c>
      <c r="D30" s="65"/>
      <c r="E30" s="78" t="s">
        <v>81</v>
      </c>
      <c r="F30" s="97">
        <v>453</v>
      </c>
      <c r="G30" s="105">
        <f>(F30/$F$9)*100</f>
        <v>16.063829787234045</v>
      </c>
    </row>
    <row r="31" spans="1:7" ht="12.75">
      <c r="A31" s="82" t="s">
        <v>115</v>
      </c>
      <c r="B31" s="97">
        <v>163</v>
      </c>
      <c r="C31" s="105">
        <f t="shared" si="2"/>
        <v>4.3121693121693125</v>
      </c>
      <c r="D31" s="65"/>
      <c r="E31" s="78" t="s">
        <v>82</v>
      </c>
      <c r="F31" s="97">
        <v>11899</v>
      </c>
      <c r="G31" s="112" t="s">
        <v>261</v>
      </c>
    </row>
    <row r="32" spans="1:7" ht="12.75">
      <c r="A32" s="82" t="s">
        <v>89</v>
      </c>
      <c r="B32" s="97">
        <v>38</v>
      </c>
      <c r="C32" s="105">
        <f t="shared" si="2"/>
        <v>1.0052910052910053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87</v>
      </c>
      <c r="C33" s="105">
        <f t="shared" si="2"/>
        <v>2.301587301587302</v>
      </c>
      <c r="D33" s="65"/>
      <c r="E33" s="79" t="s">
        <v>84</v>
      </c>
      <c r="F33" s="80">
        <v>1997</v>
      </c>
      <c r="G33" s="81">
        <f>(F33/$F$33)*100</f>
        <v>100</v>
      </c>
    </row>
    <row r="34" spans="1:7" ht="12.75">
      <c r="A34" s="82" t="s">
        <v>91</v>
      </c>
      <c r="B34" s="109">
        <v>22.4</v>
      </c>
      <c r="C34" s="112" t="s">
        <v>261</v>
      </c>
      <c r="D34" s="65"/>
      <c r="E34" s="78" t="s">
        <v>383</v>
      </c>
      <c r="F34" s="97">
        <v>48</v>
      </c>
      <c r="G34" s="105">
        <f aca="true" t="shared" si="3" ref="G34:G43">(F34/$F$33)*100</f>
        <v>2.4036054081121683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97</v>
      </c>
      <c r="G35" s="105">
        <f t="shared" si="3"/>
        <v>4.85728592889334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270</v>
      </c>
      <c r="G36" s="105">
        <f t="shared" si="3"/>
        <v>13.520280420630945</v>
      </c>
    </row>
    <row r="37" spans="1:7" ht="12.75">
      <c r="A37" s="77" t="s">
        <v>94</v>
      </c>
      <c r="B37" s="80">
        <v>3866</v>
      </c>
      <c r="C37" s="81">
        <f>(B37/$B$37)*100</f>
        <v>100</v>
      </c>
      <c r="D37" s="65"/>
      <c r="E37" s="78" t="s">
        <v>389</v>
      </c>
      <c r="F37" s="97">
        <v>153</v>
      </c>
      <c r="G37" s="105">
        <f t="shared" si="3"/>
        <v>7.661492238357537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451</v>
      </c>
      <c r="G38" s="105">
        <f t="shared" si="3"/>
        <v>22.58387581372058</v>
      </c>
    </row>
    <row r="39" spans="1:7" ht="12.75">
      <c r="A39" s="82" t="s">
        <v>97</v>
      </c>
      <c r="B39" s="98">
        <v>1083</v>
      </c>
      <c r="C39" s="105">
        <f>(B39/$B$37)*100</f>
        <v>28.013450594930163</v>
      </c>
      <c r="D39" s="65"/>
      <c r="E39" s="78" t="s">
        <v>393</v>
      </c>
      <c r="F39" s="97">
        <v>438</v>
      </c>
      <c r="G39" s="105">
        <f t="shared" si="3"/>
        <v>21.932899349023536</v>
      </c>
    </row>
    <row r="40" spans="1:7" ht="12.75">
      <c r="A40" s="82" t="s">
        <v>98</v>
      </c>
      <c r="B40" s="98">
        <v>567</v>
      </c>
      <c r="C40" s="105">
        <f>(B40/$B$37)*100</f>
        <v>14.666321779617174</v>
      </c>
      <c r="D40" s="65"/>
      <c r="E40" s="78" t="s">
        <v>68</v>
      </c>
      <c r="F40" s="97">
        <v>202</v>
      </c>
      <c r="G40" s="105">
        <f t="shared" si="3"/>
        <v>10.115172759138707</v>
      </c>
    </row>
    <row r="41" spans="1:7" ht="12.75">
      <c r="A41" s="82" t="s">
        <v>100</v>
      </c>
      <c r="B41" s="98">
        <v>1200</v>
      </c>
      <c r="C41" s="105">
        <f>(B41/$B$37)*100</f>
        <v>31.03983445421624</v>
      </c>
      <c r="D41" s="65"/>
      <c r="E41" s="78" t="s">
        <v>69</v>
      </c>
      <c r="F41" s="97">
        <v>263</v>
      </c>
      <c r="G41" s="105">
        <f t="shared" si="3"/>
        <v>13.169754631947923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44</v>
      </c>
      <c r="G42" s="105">
        <f t="shared" si="3"/>
        <v>2.2033049574361545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31</v>
      </c>
      <c r="G43" s="105">
        <f t="shared" si="3"/>
        <v>1.5523284927391086</v>
      </c>
    </row>
    <row r="44" spans="1:7" ht="12.75">
      <c r="A44" s="82" t="s">
        <v>291</v>
      </c>
      <c r="B44" s="98">
        <v>371</v>
      </c>
      <c r="C44" s="105">
        <f>(B44/$B$37)*100</f>
        <v>9.596482152095188</v>
      </c>
      <c r="D44" s="65"/>
      <c r="E44" s="78" t="s">
        <v>93</v>
      </c>
      <c r="F44" s="97">
        <v>49014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645</v>
      </c>
      <c r="C46" s="105">
        <f>(B46/$B$37)*100</f>
        <v>16.68391101914123</v>
      </c>
      <c r="D46" s="65"/>
      <c r="E46" s="78" t="s">
        <v>96</v>
      </c>
      <c r="F46" s="97">
        <v>19099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37143</v>
      </c>
      <c r="G48" s="112" t="s">
        <v>261</v>
      </c>
    </row>
    <row r="49" spans="1:7" ht="13.5" thickBot="1">
      <c r="A49" s="82" t="s">
        <v>292</v>
      </c>
      <c r="B49" s="98">
        <v>19</v>
      </c>
      <c r="C49" s="105">
        <f aca="true" t="shared" si="4" ref="C49:C55">(B49/$B$37)*100</f>
        <v>0.49146404552509054</v>
      </c>
      <c r="D49" s="87"/>
      <c r="E49" s="88" t="s">
        <v>102</v>
      </c>
      <c r="F49" s="113">
        <v>29830</v>
      </c>
      <c r="G49" s="114" t="s">
        <v>261</v>
      </c>
    </row>
    <row r="50" spans="1:7" ht="13.5" thickTop="1">
      <c r="A50" s="82" t="s">
        <v>116</v>
      </c>
      <c r="B50" s="98">
        <v>233</v>
      </c>
      <c r="C50" s="105">
        <f t="shared" si="4"/>
        <v>6.026901189860321</v>
      </c>
      <c r="D50" s="65"/>
      <c r="E50" s="78"/>
      <c r="F50" s="86"/>
      <c r="G50" s="85"/>
    </row>
    <row r="51" spans="1:7" ht="12.75">
      <c r="A51" s="82" t="s">
        <v>117</v>
      </c>
      <c r="B51" s="98">
        <v>595</v>
      </c>
      <c r="C51" s="105">
        <f t="shared" si="4"/>
        <v>15.390584583548888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134</v>
      </c>
      <c r="C52" s="105">
        <f t="shared" si="4"/>
        <v>3.4661148473874803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690</v>
      </c>
      <c r="C53" s="105">
        <f t="shared" si="4"/>
        <v>17.847904811174338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179</v>
      </c>
      <c r="C54" s="105">
        <f t="shared" si="4"/>
        <v>4.630108639420589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159</v>
      </c>
      <c r="C55" s="105">
        <f t="shared" si="4"/>
        <v>4.112778065183653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245</v>
      </c>
      <c r="C57" s="105">
        <f>(B57/$B$37)*100</f>
        <v>6.337299534402484</v>
      </c>
      <c r="D57" s="65"/>
      <c r="E57" s="79" t="s">
        <v>84</v>
      </c>
      <c r="F57" s="80">
        <v>124</v>
      </c>
      <c r="G57" s="105">
        <f>(F57/L57)*100</f>
        <v>6.209313970956434</v>
      </c>
      <c r="H57" s="79" t="s">
        <v>84</v>
      </c>
      <c r="L57" s="15">
        <v>1997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102</v>
      </c>
      <c r="G58" s="105">
        <f>(F58/L58)*100</f>
        <v>9.272727272727273</v>
      </c>
      <c r="H58" s="78" t="s">
        <v>118</v>
      </c>
      <c r="L58" s="15">
        <v>1100</v>
      </c>
    </row>
    <row r="59" spans="1:12" ht="12.75">
      <c r="A59" s="82" t="s">
        <v>112</v>
      </c>
      <c r="B59" s="98">
        <v>295</v>
      </c>
      <c r="C59" s="105">
        <f>(B59/$B$37)*100</f>
        <v>7.630625969994827</v>
      </c>
      <c r="D59" s="65"/>
      <c r="E59" s="78" t="s">
        <v>120</v>
      </c>
      <c r="F59" s="97">
        <v>41</v>
      </c>
      <c r="G59" s="105">
        <f>(F59/L59)*100</f>
        <v>8.282828282828284</v>
      </c>
      <c r="H59" s="78" t="s">
        <v>120</v>
      </c>
      <c r="L59" s="15">
        <v>495</v>
      </c>
    </row>
    <row r="60" spans="1:7" ht="12.75">
      <c r="A60" s="82" t="s">
        <v>113</v>
      </c>
      <c r="B60" s="98">
        <v>798</v>
      </c>
      <c r="C60" s="105">
        <f>(B60/$B$37)*100</f>
        <v>20.641489912053803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294</v>
      </c>
      <c r="C62" s="105">
        <f>(B62/$B$37)*100</f>
        <v>7.6047594412829795</v>
      </c>
      <c r="D62" s="65"/>
      <c r="E62" s="79" t="s">
        <v>123</v>
      </c>
      <c r="F62" s="80">
        <v>57</v>
      </c>
      <c r="G62" s="105">
        <f>(F62/L62)*100</f>
        <v>14.393939393939394</v>
      </c>
      <c r="H62" s="79" t="s">
        <v>394</v>
      </c>
      <c r="L62" s="15">
        <v>396</v>
      </c>
    </row>
    <row r="63" spans="1:12" ht="12.75">
      <c r="A63" s="61" t="s">
        <v>293</v>
      </c>
      <c r="B63" s="98">
        <v>118</v>
      </c>
      <c r="C63" s="105">
        <f>(B63/$B$37)*100</f>
        <v>3.0522503879979306</v>
      </c>
      <c r="D63" s="65"/>
      <c r="E63" s="78" t="s">
        <v>118</v>
      </c>
      <c r="F63" s="97">
        <v>51</v>
      </c>
      <c r="G63" s="105">
        <f>(F63/L63)*100</f>
        <v>20.4</v>
      </c>
      <c r="H63" s="78" t="s">
        <v>118</v>
      </c>
      <c r="L63" s="15">
        <v>250</v>
      </c>
    </row>
    <row r="64" spans="1:12" ht="12.75">
      <c r="A64" s="82" t="s">
        <v>114</v>
      </c>
      <c r="B64" s="98">
        <v>107</v>
      </c>
      <c r="C64" s="105">
        <f>(B64/$B$37)*100</f>
        <v>2.767718572167615</v>
      </c>
      <c r="D64" s="65"/>
      <c r="E64" s="78" t="s">
        <v>120</v>
      </c>
      <c r="F64" s="97">
        <v>9</v>
      </c>
      <c r="G64" s="105">
        <f>(F64/L64)*100</f>
        <v>14.516129032258066</v>
      </c>
      <c r="H64" s="78" t="s">
        <v>120</v>
      </c>
      <c r="L64" s="15">
        <v>62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872</v>
      </c>
      <c r="G66" s="105">
        <f aca="true" t="shared" si="5" ref="G66:G71">(F66/L66)*100</f>
        <v>10.625076154502255</v>
      </c>
      <c r="H66" s="79" t="s">
        <v>124</v>
      </c>
      <c r="L66" s="15">
        <v>8207</v>
      </c>
    </row>
    <row r="67" spans="1:12" ht="12.75">
      <c r="A67" s="82" t="s">
        <v>126</v>
      </c>
      <c r="B67" s="97">
        <v>3129</v>
      </c>
      <c r="C67" s="105">
        <f>(B67/$B$37)*100</f>
        <v>80.93636833936885</v>
      </c>
      <c r="D67" s="65"/>
      <c r="E67" s="78" t="s">
        <v>262</v>
      </c>
      <c r="F67" s="97">
        <v>599</v>
      </c>
      <c r="G67" s="105">
        <f t="shared" si="5"/>
        <v>9.743005855562785</v>
      </c>
      <c r="H67" s="78" t="s">
        <v>262</v>
      </c>
      <c r="L67" s="15">
        <v>6148</v>
      </c>
    </row>
    <row r="68" spans="1:12" ht="12.75">
      <c r="A68" s="82" t="s">
        <v>128</v>
      </c>
      <c r="B68" s="97">
        <v>501</v>
      </c>
      <c r="C68" s="105">
        <f>(B68/$B$37)*100</f>
        <v>12.95913088463528</v>
      </c>
      <c r="D68" s="65"/>
      <c r="E68" s="78" t="s">
        <v>127</v>
      </c>
      <c r="F68" s="97">
        <v>238</v>
      </c>
      <c r="G68" s="105">
        <f t="shared" si="5"/>
        <v>20.786026200873362</v>
      </c>
      <c r="H68" s="78" t="s">
        <v>127</v>
      </c>
      <c r="L68" s="15">
        <v>1145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264</v>
      </c>
      <c r="G69" s="105">
        <f t="shared" si="5"/>
        <v>12.878048780487806</v>
      </c>
      <c r="H69" s="78" t="s">
        <v>129</v>
      </c>
      <c r="L69" s="15">
        <v>2050</v>
      </c>
    </row>
    <row r="70" spans="1:12" ht="12.75">
      <c r="A70" s="82" t="s">
        <v>376</v>
      </c>
      <c r="B70" s="97">
        <v>198</v>
      </c>
      <c r="C70" s="105">
        <f>(B70/$B$37)*100</f>
        <v>5.12157268494568</v>
      </c>
      <c r="D70" s="65"/>
      <c r="E70" s="78" t="s">
        <v>130</v>
      </c>
      <c r="F70" s="97">
        <v>204</v>
      </c>
      <c r="G70" s="105">
        <f t="shared" si="5"/>
        <v>14.030261348005501</v>
      </c>
      <c r="H70" s="78" t="s">
        <v>130</v>
      </c>
      <c r="L70" s="15">
        <v>1454</v>
      </c>
    </row>
    <row r="71" spans="1:12" ht="13.5" thickBot="1">
      <c r="A71" s="90" t="s">
        <v>371</v>
      </c>
      <c r="B71" s="110">
        <v>38</v>
      </c>
      <c r="C71" s="111">
        <f>(B71/$B$37)*100</f>
        <v>0.9829280910501811</v>
      </c>
      <c r="D71" s="91"/>
      <c r="E71" s="92" t="s">
        <v>131</v>
      </c>
      <c r="F71" s="110">
        <v>404</v>
      </c>
      <c r="G71" s="118">
        <f t="shared" si="5"/>
        <v>27.977839335180054</v>
      </c>
      <c r="H71" s="92" t="s">
        <v>131</v>
      </c>
      <c r="L71" s="15">
        <v>1444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2906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2820</v>
      </c>
      <c r="G9" s="81">
        <f>(F9/$F$9)*100</f>
        <v>100</v>
      </c>
      <c r="I9" s="53"/>
    </row>
    <row r="10" spans="1:7" ht="12.75">
      <c r="A10" s="36" t="s">
        <v>137</v>
      </c>
      <c r="B10" s="97">
        <v>1060</v>
      </c>
      <c r="C10" s="105">
        <f aca="true" t="shared" si="0" ref="C10:C18">(B10/$B$8)*100</f>
        <v>36.4762560220234</v>
      </c>
      <c r="E10" s="32" t="s">
        <v>138</v>
      </c>
      <c r="F10" s="97">
        <v>2679</v>
      </c>
      <c r="G10" s="105">
        <f>(F10/$F$9)*100</f>
        <v>95</v>
      </c>
    </row>
    <row r="11" spans="1:7" ht="12.75">
      <c r="A11" s="36" t="s">
        <v>139</v>
      </c>
      <c r="B11" s="97">
        <v>75</v>
      </c>
      <c r="C11" s="105">
        <f t="shared" si="0"/>
        <v>2.5808671713695803</v>
      </c>
      <c r="E11" s="32" t="s">
        <v>140</v>
      </c>
      <c r="F11" s="97">
        <v>98</v>
      </c>
      <c r="G11" s="105">
        <f>(F11/$F$9)*100</f>
        <v>3.4751773049645394</v>
      </c>
    </row>
    <row r="12" spans="1:7" ht="12.75">
      <c r="A12" s="36" t="s">
        <v>141</v>
      </c>
      <c r="B12" s="97">
        <v>1232</v>
      </c>
      <c r="C12" s="105">
        <f t="shared" si="0"/>
        <v>42.395044735030964</v>
      </c>
      <c r="E12" s="32" t="s">
        <v>142</v>
      </c>
      <c r="F12" s="97">
        <v>43</v>
      </c>
      <c r="G12" s="105">
        <f>(F12/$F$9)*100</f>
        <v>1.5248226950354609</v>
      </c>
    </row>
    <row r="13" spans="1:7" ht="12.75">
      <c r="A13" s="36" t="s">
        <v>143</v>
      </c>
      <c r="B13" s="97">
        <v>288</v>
      </c>
      <c r="C13" s="105">
        <f t="shared" si="0"/>
        <v>9.910529938059188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35</v>
      </c>
      <c r="C14" s="105">
        <f t="shared" si="0"/>
        <v>1.2044046799724708</v>
      </c>
      <c r="E14" s="42" t="s">
        <v>145</v>
      </c>
      <c r="F14" s="80">
        <v>942</v>
      </c>
      <c r="G14" s="81">
        <f>(F14/$F$14)*100</f>
        <v>100</v>
      </c>
    </row>
    <row r="15" spans="1:7" ht="12.75">
      <c r="A15" s="36" t="s">
        <v>146</v>
      </c>
      <c r="B15" s="97">
        <v>46</v>
      </c>
      <c r="C15" s="105">
        <f t="shared" si="0"/>
        <v>1.5829318651066757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170</v>
      </c>
      <c r="C16" s="105">
        <f t="shared" si="0"/>
        <v>5.8499655884377155</v>
      </c>
      <c r="E16" s="1" t="s">
        <v>149</v>
      </c>
      <c r="F16" s="97">
        <v>12</v>
      </c>
      <c r="G16" s="105">
        <f>(F16/$F$14)*100</f>
        <v>1.2738853503184715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8</v>
      </c>
      <c r="G17" s="105">
        <f aca="true" t="shared" si="1" ref="G17:G23">(F17/$F$14)*100</f>
        <v>0.8492569002123143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341</v>
      </c>
      <c r="G18" s="105">
        <f t="shared" si="1"/>
        <v>36.19957537154989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335</v>
      </c>
      <c r="G19" s="105">
        <f t="shared" si="1"/>
        <v>35.56263269639066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219</v>
      </c>
      <c r="G20" s="105">
        <f t="shared" si="1"/>
        <v>23.248407643312103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18</v>
      </c>
      <c r="G21" s="105">
        <f t="shared" si="1"/>
        <v>1.910828025477707</v>
      </c>
    </row>
    <row r="22" spans="1:7" ht="12.75">
      <c r="A22" s="36" t="s">
        <v>158</v>
      </c>
      <c r="B22" s="98">
        <v>30</v>
      </c>
      <c r="C22" s="105">
        <f t="shared" si="2"/>
        <v>1.032346868547832</v>
      </c>
      <c r="E22" s="1" t="s">
        <v>159</v>
      </c>
      <c r="F22" s="97">
        <v>9</v>
      </c>
      <c r="G22" s="105">
        <f t="shared" si="1"/>
        <v>0.9554140127388535</v>
      </c>
    </row>
    <row r="23" spans="1:7" ht="12.75">
      <c r="A23" s="36" t="s">
        <v>160</v>
      </c>
      <c r="B23" s="98">
        <v>93</v>
      </c>
      <c r="C23" s="105">
        <f t="shared" si="2"/>
        <v>3.2002752924982794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104</v>
      </c>
      <c r="C24" s="105">
        <f t="shared" si="2"/>
        <v>3.5788024776324847</v>
      </c>
      <c r="E24" s="1" t="s">
        <v>163</v>
      </c>
      <c r="F24" s="97">
        <v>164100</v>
      </c>
      <c r="G24" s="112" t="s">
        <v>261</v>
      </c>
    </row>
    <row r="25" spans="1:7" ht="12.75">
      <c r="A25" s="36" t="s">
        <v>164</v>
      </c>
      <c r="B25" s="97">
        <v>196</v>
      </c>
      <c r="C25" s="105">
        <f t="shared" si="2"/>
        <v>6.744666207845835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415</v>
      </c>
      <c r="C26" s="105">
        <f t="shared" si="2"/>
        <v>14.28079834824501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923</v>
      </c>
      <c r="C27" s="105">
        <f t="shared" si="2"/>
        <v>31.7618719889883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1145</v>
      </c>
      <c r="C28" s="105">
        <f t="shared" si="2"/>
        <v>39.401238816242255</v>
      </c>
      <c r="E28" s="32" t="s">
        <v>176</v>
      </c>
      <c r="F28" s="97">
        <v>648</v>
      </c>
      <c r="G28" s="105">
        <f aca="true" t="shared" si="3" ref="G28:G35">(F28/$F$14)*100</f>
        <v>68.78980891719745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12</v>
      </c>
      <c r="G30" s="105">
        <f t="shared" si="3"/>
        <v>1.2738853503184715</v>
      </c>
    </row>
    <row r="31" spans="1:7" ht="12.75">
      <c r="A31" s="36" t="s">
        <v>180</v>
      </c>
      <c r="B31" s="97">
        <v>9</v>
      </c>
      <c r="C31" s="105">
        <f aca="true" t="shared" si="4" ref="C31:C39">(B31/$B$8)*100</f>
        <v>0.3097040605643496</v>
      </c>
      <c r="E31" s="32" t="s">
        <v>181</v>
      </c>
      <c r="F31" s="97">
        <v>8</v>
      </c>
      <c r="G31" s="105">
        <f t="shared" si="3"/>
        <v>0.8492569002123143</v>
      </c>
    </row>
    <row r="32" spans="1:7" ht="12.75">
      <c r="A32" s="36" t="s">
        <v>182</v>
      </c>
      <c r="B32" s="97">
        <v>50</v>
      </c>
      <c r="C32" s="105">
        <f t="shared" si="4"/>
        <v>1.7205781142463867</v>
      </c>
      <c r="E32" s="32" t="s">
        <v>183</v>
      </c>
      <c r="F32" s="97">
        <v>37</v>
      </c>
      <c r="G32" s="105">
        <f t="shared" si="3"/>
        <v>3.9278131634819533</v>
      </c>
    </row>
    <row r="33" spans="1:7" ht="12.75">
      <c r="A33" s="36" t="s">
        <v>184</v>
      </c>
      <c r="B33" s="97">
        <v>322</v>
      </c>
      <c r="C33" s="105">
        <f t="shared" si="4"/>
        <v>11.080523055746731</v>
      </c>
      <c r="E33" s="32" t="s">
        <v>185</v>
      </c>
      <c r="F33" s="97">
        <v>219</v>
      </c>
      <c r="G33" s="105">
        <f t="shared" si="3"/>
        <v>23.248407643312103</v>
      </c>
    </row>
    <row r="34" spans="1:7" ht="12.75">
      <c r="A34" s="36" t="s">
        <v>186</v>
      </c>
      <c r="B34" s="97">
        <v>760</v>
      </c>
      <c r="C34" s="105">
        <f t="shared" si="4"/>
        <v>26.15278733654508</v>
      </c>
      <c r="E34" s="32" t="s">
        <v>187</v>
      </c>
      <c r="F34" s="97">
        <v>202</v>
      </c>
      <c r="G34" s="105">
        <f t="shared" si="3"/>
        <v>21.443736730360936</v>
      </c>
    </row>
    <row r="35" spans="1:7" ht="12.75">
      <c r="A35" s="36" t="s">
        <v>188</v>
      </c>
      <c r="B35" s="97">
        <v>578</v>
      </c>
      <c r="C35" s="105">
        <f t="shared" si="4"/>
        <v>19.88988300068823</v>
      </c>
      <c r="E35" s="32" t="s">
        <v>189</v>
      </c>
      <c r="F35" s="97">
        <v>170</v>
      </c>
      <c r="G35" s="105">
        <f t="shared" si="3"/>
        <v>18.046709129511676</v>
      </c>
    </row>
    <row r="36" spans="1:7" ht="12.75">
      <c r="A36" s="36" t="s">
        <v>190</v>
      </c>
      <c r="B36" s="97">
        <v>547</v>
      </c>
      <c r="C36" s="105">
        <f t="shared" si="4"/>
        <v>18.82312456985547</v>
      </c>
      <c r="E36" s="32" t="s">
        <v>191</v>
      </c>
      <c r="F36" s="97">
        <v>1559</v>
      </c>
      <c r="G36" s="112" t="s">
        <v>261</v>
      </c>
    </row>
    <row r="37" spans="1:7" ht="12.75">
      <c r="A37" s="36" t="s">
        <v>192</v>
      </c>
      <c r="B37" s="97">
        <v>219</v>
      </c>
      <c r="C37" s="105">
        <f t="shared" si="4"/>
        <v>7.5361321403991735</v>
      </c>
      <c r="E37" s="32" t="s">
        <v>193</v>
      </c>
      <c r="F37" s="97">
        <v>294</v>
      </c>
      <c r="G37" s="105">
        <f>(F37/$F$14)*100</f>
        <v>31.210191082802545</v>
      </c>
    </row>
    <row r="38" spans="1:7" ht="12.75">
      <c r="A38" s="36" t="s">
        <v>194</v>
      </c>
      <c r="B38" s="97">
        <v>248</v>
      </c>
      <c r="C38" s="105">
        <f t="shared" si="4"/>
        <v>8.534067446662078</v>
      </c>
      <c r="E38" s="32" t="s">
        <v>191</v>
      </c>
      <c r="F38" s="97">
        <v>534</v>
      </c>
      <c r="G38" s="112" t="s">
        <v>261</v>
      </c>
    </row>
    <row r="39" spans="1:7" ht="12.75">
      <c r="A39" s="36" t="s">
        <v>195</v>
      </c>
      <c r="B39" s="97">
        <v>173</v>
      </c>
      <c r="C39" s="105">
        <f t="shared" si="4"/>
        <v>5.953200275292498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2820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195</v>
      </c>
      <c r="G43" s="105">
        <f aca="true" t="shared" si="5" ref="G43:G48">(F43/$F$14)*100</f>
        <v>20.70063694267516</v>
      </c>
    </row>
    <row r="44" spans="1:7" ht="12.75">
      <c r="A44" s="36" t="s">
        <v>209</v>
      </c>
      <c r="B44" s="98">
        <v>607</v>
      </c>
      <c r="C44" s="105">
        <f aca="true" t="shared" si="6" ref="C44:C49">(B44/$B$42)*100</f>
        <v>21.52482269503546</v>
      </c>
      <c r="E44" s="32" t="s">
        <v>210</v>
      </c>
      <c r="F44" s="97">
        <v>140</v>
      </c>
      <c r="G44" s="105">
        <f t="shared" si="5"/>
        <v>14.8619957537155</v>
      </c>
    </row>
    <row r="45" spans="1:7" ht="12.75">
      <c r="A45" s="36" t="s">
        <v>211</v>
      </c>
      <c r="B45" s="98">
        <v>697</v>
      </c>
      <c r="C45" s="105">
        <f t="shared" si="6"/>
        <v>24.71631205673759</v>
      </c>
      <c r="E45" s="32" t="s">
        <v>212</v>
      </c>
      <c r="F45" s="97">
        <v>131</v>
      </c>
      <c r="G45" s="105">
        <f t="shared" si="5"/>
        <v>13.906581740976645</v>
      </c>
    </row>
    <row r="46" spans="1:7" ht="12.75">
      <c r="A46" s="36" t="s">
        <v>213</v>
      </c>
      <c r="B46" s="98">
        <v>506</v>
      </c>
      <c r="C46" s="105">
        <f t="shared" si="6"/>
        <v>17.94326241134752</v>
      </c>
      <c r="E46" s="32" t="s">
        <v>214</v>
      </c>
      <c r="F46" s="97">
        <v>108</v>
      </c>
      <c r="G46" s="105">
        <f t="shared" si="5"/>
        <v>11.464968152866243</v>
      </c>
    </row>
    <row r="47" spans="1:7" ht="12.75">
      <c r="A47" s="36" t="s">
        <v>215</v>
      </c>
      <c r="B47" s="97">
        <v>372</v>
      </c>
      <c r="C47" s="105">
        <f t="shared" si="6"/>
        <v>13.191489361702127</v>
      </c>
      <c r="E47" s="32" t="s">
        <v>216</v>
      </c>
      <c r="F47" s="97">
        <v>65</v>
      </c>
      <c r="G47" s="105">
        <f t="shared" si="5"/>
        <v>6.900212314225053</v>
      </c>
    </row>
    <row r="48" spans="1:7" ht="12.75">
      <c r="A48" s="36" t="s">
        <v>217</v>
      </c>
      <c r="B48" s="97">
        <v>244</v>
      </c>
      <c r="C48" s="105">
        <f t="shared" si="6"/>
        <v>8.652482269503546</v>
      </c>
      <c r="E48" s="32" t="s">
        <v>218</v>
      </c>
      <c r="F48" s="97">
        <v>303</v>
      </c>
      <c r="G48" s="105">
        <f t="shared" si="5"/>
        <v>32.1656050955414</v>
      </c>
    </row>
    <row r="49" spans="1:7" ht="12.75">
      <c r="A49" s="36" t="s">
        <v>219</v>
      </c>
      <c r="B49" s="97">
        <v>394</v>
      </c>
      <c r="C49" s="105">
        <f t="shared" si="6"/>
        <v>13.97163120567376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1403</v>
      </c>
      <c r="G51" s="81">
        <f>(F51/F$51)*100</f>
        <v>100</v>
      </c>
    </row>
    <row r="52" spans="1:7" ht="12.75">
      <c r="A52" s="4" t="s">
        <v>223</v>
      </c>
      <c r="B52" s="97">
        <v>290</v>
      </c>
      <c r="C52" s="105">
        <f>(B52/$B$42)*100</f>
        <v>10.28368794326241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1099</v>
      </c>
      <c r="C53" s="105">
        <f>(B53/$B$42)*100</f>
        <v>38.97163120567376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1021</v>
      </c>
      <c r="C54" s="105">
        <f>(B54/$B$42)*100</f>
        <v>36.205673758865245</v>
      </c>
      <c r="E54" s="32" t="s">
        <v>228</v>
      </c>
      <c r="F54" s="97">
        <v>22</v>
      </c>
      <c r="G54" s="105">
        <f aca="true" t="shared" si="7" ref="G54:G60">(F54/F$51)*100</f>
        <v>1.5680684248039916</v>
      </c>
    </row>
    <row r="55" spans="1:7" ht="12.75">
      <c r="A55" s="4" t="s">
        <v>229</v>
      </c>
      <c r="B55" s="97">
        <v>410</v>
      </c>
      <c r="C55" s="105">
        <f>(B55/$B$42)*100</f>
        <v>14.539007092198581</v>
      </c>
      <c r="E55" s="32" t="s">
        <v>230</v>
      </c>
      <c r="F55" s="97">
        <v>62</v>
      </c>
      <c r="G55" s="105">
        <f t="shared" si="7"/>
        <v>4.419101924447612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402</v>
      </c>
      <c r="G56" s="105">
        <f t="shared" si="7"/>
        <v>28.652886671418386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667</v>
      </c>
      <c r="G57" s="105">
        <f t="shared" si="7"/>
        <v>47.540983606557376</v>
      </c>
    </row>
    <row r="58" spans="1:7" ht="12.75">
      <c r="A58" s="36" t="s">
        <v>234</v>
      </c>
      <c r="B58" s="97">
        <v>2265</v>
      </c>
      <c r="C58" s="105">
        <f aca="true" t="shared" si="8" ref="C58:C66">(B58/$B$42)*100</f>
        <v>80.31914893617021</v>
      </c>
      <c r="E58" s="32" t="s">
        <v>235</v>
      </c>
      <c r="F58" s="97">
        <v>202</v>
      </c>
      <c r="G58" s="105">
        <f t="shared" si="7"/>
        <v>14.397719173200285</v>
      </c>
    </row>
    <row r="59" spans="1:7" ht="12.75">
      <c r="A59" s="36" t="s">
        <v>236</v>
      </c>
      <c r="B59" s="97">
        <v>77</v>
      </c>
      <c r="C59" s="105">
        <f t="shared" si="8"/>
        <v>2.7304964539007095</v>
      </c>
      <c r="E59" s="32" t="s">
        <v>237</v>
      </c>
      <c r="F59" s="98">
        <v>8</v>
      </c>
      <c r="G59" s="105">
        <f t="shared" si="7"/>
        <v>0.5702066999287242</v>
      </c>
    </row>
    <row r="60" spans="1:7" ht="12.75">
      <c r="A60" s="36" t="s">
        <v>238</v>
      </c>
      <c r="B60" s="97">
        <v>119</v>
      </c>
      <c r="C60" s="105">
        <f t="shared" si="8"/>
        <v>4.219858156028368</v>
      </c>
      <c r="E60" s="32" t="s">
        <v>239</v>
      </c>
      <c r="F60" s="97">
        <v>40</v>
      </c>
      <c r="G60" s="105">
        <f t="shared" si="7"/>
        <v>2.851033499643621</v>
      </c>
    </row>
    <row r="61" spans="1:7" ht="12.75">
      <c r="A61" s="36" t="s">
        <v>240</v>
      </c>
      <c r="B61" s="97">
        <v>359</v>
      </c>
      <c r="C61" s="105">
        <f t="shared" si="8"/>
        <v>12.730496453900708</v>
      </c>
      <c r="E61" s="32" t="s">
        <v>163</v>
      </c>
      <c r="F61" s="97">
        <v>826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222</v>
      </c>
      <c r="G65" s="105">
        <f aca="true" t="shared" si="9" ref="G65:G71">(F65/F$51)*100</f>
        <v>15.823235923022095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275</v>
      </c>
      <c r="G66" s="105">
        <f t="shared" si="9"/>
        <v>19.600855310049894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106</v>
      </c>
      <c r="G67" s="105">
        <f t="shared" si="9"/>
        <v>7.555238774055595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156</v>
      </c>
      <c r="G68" s="105">
        <f t="shared" si="9"/>
        <v>11.119030648610122</v>
      </c>
    </row>
    <row r="69" spans="1:7" ht="12.75">
      <c r="A69" s="36" t="s">
        <v>249</v>
      </c>
      <c r="B69" s="97">
        <v>17</v>
      </c>
      <c r="C69" s="105">
        <f>(B69/$B$42)*100</f>
        <v>0.6028368794326241</v>
      </c>
      <c r="E69" s="32" t="s">
        <v>216</v>
      </c>
      <c r="F69" s="97">
        <v>113</v>
      </c>
      <c r="G69" s="105">
        <f t="shared" si="9"/>
        <v>8.05416963649323</v>
      </c>
    </row>
    <row r="70" spans="1:7" ht="12.75">
      <c r="A70" s="36" t="s">
        <v>251</v>
      </c>
      <c r="B70" s="97">
        <v>15</v>
      </c>
      <c r="C70" s="105">
        <f>(B70/$B$42)*100</f>
        <v>0.5319148936170213</v>
      </c>
      <c r="E70" s="32" t="s">
        <v>218</v>
      </c>
      <c r="F70" s="97">
        <v>465</v>
      </c>
      <c r="G70" s="105">
        <f t="shared" si="9"/>
        <v>33.143264433357096</v>
      </c>
    </row>
    <row r="71" spans="1:7" ht="12.75">
      <c r="A71" s="54" t="s">
        <v>252</v>
      </c>
      <c r="B71" s="103">
        <v>31</v>
      </c>
      <c r="C71" s="115">
        <f>(B71/$B$42)*100</f>
        <v>1.099290780141844</v>
      </c>
      <c r="D71" s="41"/>
      <c r="E71" s="44" t="s">
        <v>220</v>
      </c>
      <c r="F71" s="103">
        <v>66</v>
      </c>
      <c r="G71" s="115">
        <f t="shared" si="9"/>
        <v>4.704205274411975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2002-05-15T11:57:11Z</cp:lastPrinted>
  <dcterms:created xsi:type="dcterms:W3CDTF">2001-10-15T13:22:32Z</dcterms:created>
  <dcterms:modified xsi:type="dcterms:W3CDTF">2002-06-13T12:39:26Z</dcterms:modified>
  <cp:category/>
  <cp:version/>
  <cp:contentType/>
  <cp:contentStatus/>
</cp:coreProperties>
</file>