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<sst xmlns="http://schemas.openxmlformats.org/spreadsheetml/2006/main" count="676" uniqueCount="437">
  <si>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</si>
  <si>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</si>
  <si>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</si>
  <si>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</si>
  <si>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</si>
  <si>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</si>
  <si>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</si>
  <si>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</si>
  <si>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</si>
  <si>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</si>
  <si>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</si>
  <si>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</si>
  <si>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</si>
  <si>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</si>
  <si>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</si>
  <si>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</si>
  <si>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</si>
  <si>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</si>
  <si>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</si>
  <si>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</si>
  <si>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</si>
  <si>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</si>
  <si>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</si>
  <si>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</si>
  <si>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</si>
  <si>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</si>
  <si>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</si>
  <si>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</si>
  <si>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</si>
  <si>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</si>
  <si>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</si>
  <si>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</si>
  <si>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</si>
  <si>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</si>
  <si>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</si>
  <si>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</si>
  <si>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</si>
  <si>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</si>
  <si>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</si>
  <si>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</si>
  <si>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</si>
  <si>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</si>
  <si>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</si>
  <si>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</si>
  <si>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</si>
  <si>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</si>
  <si>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</si>
  <si>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</si>
  <si>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</si>
  <si>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</si>
  <si>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</si>
  <si>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</si>
  <si>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</si>
  <si>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</si>
  <si>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</si>
  <si>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</si>
  <si>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</si>
  <si>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</si>
  <si>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</si>
  <si>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</si>
  <si>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</si>
  <si>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</si>
  <si>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</si>
  <si>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</si>
  <si>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</si>
  <si>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</si>
  <si>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</si>
  <si>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</si>
  <si>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</si>
  <si>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</si>
  <si>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</si>
  <si>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</si>
  <si>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</si>
  <si>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</si>
  <si>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</si>
  <si>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</si>
  <si>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</si>
  <si>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</si>
  <si>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</si>
  <si>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</si>
  <si>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</si>
  <si>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</si>
  <si>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</si>
  <si>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</si>
  <si>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</si>
  <si>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</si>
  <si>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</si>
  <si>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</si>
  <si>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</si>
  <si>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</si>
  <si>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</si>
  <si>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</si>
  <si>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</si>
  <si>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</si>
  <si>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</si>
  <si>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</si>
  <si>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</si>
  <si>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</si>
  <si>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</si>
  <si>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</si>
  <si>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</si>
  <si>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</si>
  <si>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</si>
  <si>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</si>
  <si>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</si>
  <si>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</si>
  <si>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</si>
  <si>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</si>
  <si>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</si>
  <si>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</si>
  <si>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</si>
  <si>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</si>
  <si>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</si>
  <si>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</si>
  <si>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</si>
  <si>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</si>
  <si>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</si>
  <si>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</si>
  <si>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Wayne CDP, Passaic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</si>
  <si>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</si>
  <si>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</si>
  <si>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</si>
  <si>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</si>
  <si>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</si>
  <si>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</si>
  <si>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</si>
  <si>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</si>
  <si>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</si>
  <si>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</si>
  <si>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</si>
  <si>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</si>
  <si>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</si>
  <si>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</si>
  <si>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</si>
  <si>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</si>
  <si>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</si>
  <si>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</si>
  <si>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</si>
  <si>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</si>
  <si>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</si>
  <si>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</si>
  <si>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</si>
  <si>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</si>
  <si>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</si>
  <si>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</si>
  <si>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</si>
  <si>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</si>
  <si>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</si>
  <si>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</si>
  <si>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</si>
  <si>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</si>
  <si>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</si>
  <si>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</si>
  <si>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</si>
  <si>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</si>
  <si>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</si>
  <si>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</si>
  <si>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</si>
  <si>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</si>
  <si>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</si>
  <si>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</si>
  <si>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</si>
  <si>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</si>
  <si>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</si>
  <si>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</si>
  <si>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</si>
  <si>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</si>
  <si>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</si>
  <si>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</si>
  <si>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</si>
  <si>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</si>
  <si>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</si>
  <si>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</si>
  <si>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</si>
  <si>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</si>
  <si>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</si>
  <si>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</si>
  <si>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</si>
  <si>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</si>
  <si>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</si>
  <si>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</si>
  <si>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</si>
  <si>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</si>
  <si>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</si>
  <si>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</si>
  <si>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</si>
  <si>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</si>
  <si>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</si>
  <si>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</si>
  <si>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</si>
  <si>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</si>
  <si>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</si>
  <si>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</si>
  <si>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</si>
  <si>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</si>
  <si>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</si>
  <si>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</si>
  <si>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</si>
  <si>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</si>
  <si>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</si>
  <si>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</si>
  <si>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</si>
  <si>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</si>
  <si>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</si>
  <si>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</si>
  <si>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</si>
  <si>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</si>
  <si>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</si>
  <si>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</si>
  <si>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</si>
  <si>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</si>
  <si>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</si>
  <si>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</si>
  <si>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</si>
  <si>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</si>
  <si>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</si>
  <si>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</si>
  <si>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</si>
  <si>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</si>
  <si>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</si>
  <si>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</si>
  <si>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</si>
  <si>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</si>
  <si>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</si>
  <si>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</si>
  <si>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Wayne CDP, Passaic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</si>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</sst>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54069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54069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25699</v>
      </c>
      <c r="C9" s="151">
        <f>(B9/$B$7)*100</f>
        <v>47.53000795280105</v>
      </c>
      <c r="D9" s="152"/>
      <c r="E9" s="152" t="s">
        <v>124</v>
      </c>
      <c r="F9" s="150">
        <v>2754</v>
      </c>
      <c r="G9" s="153">
        <f t="shared" si="0"/>
        <v>5.093491649558897</v>
      </c>
    </row>
    <row r="10" spans="1:7" ht="12.75">
      <c r="A10" s="149" t="s">
        <v>125</v>
      </c>
      <c r="B10" s="150">
        <v>28370</v>
      </c>
      <c r="C10" s="151">
        <f>(B10/$B$7)*100</f>
        <v>52.46999204719896</v>
      </c>
      <c r="D10" s="152"/>
      <c r="E10" s="152" t="s">
        <v>126</v>
      </c>
      <c r="F10" s="150">
        <v>164</v>
      </c>
      <c r="G10" s="153">
        <f t="shared" si="0"/>
        <v>0.30331613308920086</v>
      </c>
    </row>
    <row r="11" spans="1:7" ht="12.75">
      <c r="A11" s="149"/>
      <c r="B11" s="150"/>
      <c r="C11" s="151"/>
      <c r="D11" s="152"/>
      <c r="E11" s="152" t="s">
        <v>127</v>
      </c>
      <c r="F11" s="150">
        <v>726</v>
      </c>
      <c r="G11" s="153">
        <f t="shared" si="0"/>
        <v>1.342728735504633</v>
      </c>
    </row>
    <row r="12" spans="1:7" ht="12.75">
      <c r="A12" s="149" t="s">
        <v>128</v>
      </c>
      <c r="B12" s="150">
        <v>3313</v>
      </c>
      <c r="C12" s="151">
        <f aca="true" t="shared" si="1" ref="C12:C24">B12*100/B$7</f>
        <v>6.127355786125136</v>
      </c>
      <c r="D12" s="152"/>
      <c r="E12" s="152" t="s">
        <v>129</v>
      </c>
      <c r="F12" s="150">
        <v>320</v>
      </c>
      <c r="G12" s="153">
        <f t="shared" si="0"/>
        <v>0.5918363572472212</v>
      </c>
    </row>
    <row r="13" spans="1:7" ht="12.75">
      <c r="A13" s="149" t="s">
        <v>130</v>
      </c>
      <c r="B13" s="150">
        <v>3712</v>
      </c>
      <c r="C13" s="151">
        <f t="shared" si="1"/>
        <v>6.865301744067765</v>
      </c>
      <c r="D13" s="152"/>
      <c r="E13" s="152" t="s">
        <v>131</v>
      </c>
      <c r="F13" s="150">
        <v>1544</v>
      </c>
      <c r="G13" s="153">
        <f t="shared" si="0"/>
        <v>2.855610423717842</v>
      </c>
    </row>
    <row r="14" spans="1:7" ht="12.75">
      <c r="A14" s="149" t="s">
        <v>132</v>
      </c>
      <c r="B14" s="150">
        <v>3570</v>
      </c>
      <c r="C14" s="151">
        <f t="shared" si="1"/>
        <v>6.602674360539311</v>
      </c>
      <c r="D14" s="152"/>
      <c r="E14" s="152" t="s">
        <v>133</v>
      </c>
      <c r="F14" s="150">
        <v>51315</v>
      </c>
      <c r="G14" s="153">
        <f t="shared" si="0"/>
        <v>94.9065083504411</v>
      </c>
    </row>
    <row r="15" spans="1:7" ht="12.75">
      <c r="A15" s="149" t="s">
        <v>134</v>
      </c>
      <c r="B15" s="150">
        <v>3548</v>
      </c>
      <c r="C15" s="151">
        <f t="shared" si="1"/>
        <v>6.561985610978565</v>
      </c>
      <c r="D15" s="152"/>
      <c r="E15" s="152" t="s">
        <v>135</v>
      </c>
      <c r="F15" s="150">
        <v>46766</v>
      </c>
      <c r="G15" s="153">
        <f t="shared" si="0"/>
        <v>86.49318463444858</v>
      </c>
    </row>
    <row r="16" spans="1:7" ht="12.75">
      <c r="A16" s="149" t="s">
        <v>136</v>
      </c>
      <c r="B16" s="150">
        <v>2763</v>
      </c>
      <c r="C16" s="151">
        <f t="shared" si="1"/>
        <v>5.110137047106475</v>
      </c>
      <c r="D16" s="152"/>
      <c r="E16" s="152"/>
      <c r="F16" s="145"/>
      <c r="G16" s="146"/>
    </row>
    <row r="17" spans="1:7" ht="12.75">
      <c r="A17" s="149" t="s">
        <v>137</v>
      </c>
      <c r="B17" s="150">
        <v>5608</v>
      </c>
      <c r="C17" s="151">
        <f t="shared" si="1"/>
        <v>10.37193216075755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9316</v>
      </c>
      <c r="C18" s="151">
        <f t="shared" si="1"/>
        <v>17.229835950359725</v>
      </c>
      <c r="D18" s="152"/>
      <c r="E18" s="143" t="s">
        <v>140</v>
      </c>
      <c r="F18" s="141">
        <v>54069</v>
      </c>
      <c r="G18" s="148">
        <v>100</v>
      </c>
    </row>
    <row r="19" spans="1:7" ht="12.75">
      <c r="A19" s="149" t="s">
        <v>141</v>
      </c>
      <c r="B19" s="150">
        <v>7857</v>
      </c>
      <c r="C19" s="151">
        <f t="shared" si="1"/>
        <v>14.531432059035676</v>
      </c>
      <c r="D19" s="152"/>
      <c r="E19" s="152" t="s">
        <v>142</v>
      </c>
      <c r="F19" s="150">
        <v>51336</v>
      </c>
      <c r="G19" s="153">
        <f aca="true" t="shared" si="2" ref="G19:G30">F19*100/F$18</f>
        <v>94.94534761138546</v>
      </c>
    </row>
    <row r="20" spans="1:7" ht="12.75">
      <c r="A20" s="149" t="s">
        <v>143</v>
      </c>
      <c r="B20" s="150">
        <v>3125</v>
      </c>
      <c r="C20" s="151">
        <f t="shared" si="1"/>
        <v>5.779651926242394</v>
      </c>
      <c r="D20" s="152"/>
      <c r="E20" s="152" t="s">
        <v>144</v>
      </c>
      <c r="F20" s="150">
        <v>18755</v>
      </c>
      <c r="G20" s="153">
        <f t="shared" si="2"/>
        <v>34.687159000536354</v>
      </c>
    </row>
    <row r="21" spans="1:7" ht="12.75">
      <c r="A21" s="149" t="s">
        <v>145</v>
      </c>
      <c r="B21" s="150">
        <v>2492</v>
      </c>
      <c r="C21" s="151">
        <f t="shared" si="1"/>
        <v>4.608925632062735</v>
      </c>
      <c r="D21" s="152"/>
      <c r="E21" s="152" t="s">
        <v>146</v>
      </c>
      <c r="F21" s="150">
        <v>12445</v>
      </c>
      <c r="G21" s="153">
        <f t="shared" si="2"/>
        <v>23.01688583106771</v>
      </c>
    </row>
    <row r="22" spans="1:7" ht="12.75">
      <c r="A22" s="149" t="s">
        <v>147</v>
      </c>
      <c r="B22" s="150">
        <v>4536</v>
      </c>
      <c r="C22" s="151">
        <f t="shared" si="1"/>
        <v>8.38928036397936</v>
      </c>
      <c r="D22" s="152"/>
      <c r="E22" s="152" t="s">
        <v>148</v>
      </c>
      <c r="F22" s="150">
        <v>16579</v>
      </c>
      <c r="G22" s="153">
        <f t="shared" si="2"/>
        <v>30.662671771255248</v>
      </c>
    </row>
    <row r="23" spans="1:7" ht="12.75">
      <c r="A23" s="149" t="s">
        <v>149</v>
      </c>
      <c r="B23" s="150">
        <v>2993</v>
      </c>
      <c r="C23" s="151">
        <f t="shared" si="1"/>
        <v>5.535519428877915</v>
      </c>
      <c r="D23" s="152"/>
      <c r="E23" s="152" t="s">
        <v>150</v>
      </c>
      <c r="F23" s="150">
        <v>11880</v>
      </c>
      <c r="G23" s="153">
        <f t="shared" si="2"/>
        <v>21.971924762803084</v>
      </c>
    </row>
    <row r="24" spans="1:7" ht="12.75">
      <c r="A24" s="149" t="s">
        <v>151</v>
      </c>
      <c r="B24" s="150">
        <v>1236</v>
      </c>
      <c r="C24" s="151">
        <f t="shared" si="1"/>
        <v>2.285967929867392</v>
      </c>
      <c r="D24" s="152"/>
      <c r="E24" s="152" t="s">
        <v>152</v>
      </c>
      <c r="F24" s="150">
        <v>2383</v>
      </c>
      <c r="G24" s="153">
        <f t="shared" si="2"/>
        <v>4.4073313728754</v>
      </c>
    </row>
    <row r="25" spans="1:7" ht="12.75">
      <c r="A25" s="149"/>
      <c r="B25" s="145"/>
      <c r="C25" s="154"/>
      <c r="D25" s="152"/>
      <c r="E25" s="152" t="s">
        <v>153</v>
      </c>
      <c r="F25" s="150">
        <v>556</v>
      </c>
      <c r="G25" s="153">
        <f t="shared" si="2"/>
        <v>1.0283156707170467</v>
      </c>
    </row>
    <row r="26" spans="1:7" ht="12.75">
      <c r="A26" s="149" t="s">
        <v>154</v>
      </c>
      <c r="B26" s="155">
        <v>40</v>
      </c>
      <c r="C26" s="156" t="s">
        <v>420</v>
      </c>
      <c r="D26" s="152"/>
      <c r="E26" s="157" t="s">
        <v>155</v>
      </c>
      <c r="F26" s="150">
        <v>1174</v>
      </c>
      <c r="G26" s="153">
        <f t="shared" si="2"/>
        <v>2.1712996356507426</v>
      </c>
    </row>
    <row r="27" spans="1:7" ht="12.75">
      <c r="A27" s="149"/>
      <c r="B27" s="145"/>
      <c r="C27" s="154"/>
      <c r="D27" s="152"/>
      <c r="E27" s="158" t="s">
        <v>156</v>
      </c>
      <c r="F27" s="150">
        <v>471</v>
      </c>
      <c r="G27" s="153">
        <f t="shared" si="2"/>
        <v>0.8711091383232537</v>
      </c>
    </row>
    <row r="28" spans="1:7" ht="12.75">
      <c r="A28" s="149" t="s">
        <v>421</v>
      </c>
      <c r="B28" s="150">
        <v>41543</v>
      </c>
      <c r="C28" s="151">
        <f aca="true" t="shared" si="3" ref="C28:C35">B28*100/B$7</f>
        <v>76.83330559100409</v>
      </c>
      <c r="D28" s="152"/>
      <c r="E28" s="152" t="s">
        <v>157</v>
      </c>
      <c r="F28" s="150">
        <v>2733</v>
      </c>
      <c r="G28" s="153">
        <f t="shared" si="2"/>
        <v>5.0546523886145485</v>
      </c>
    </row>
    <row r="29" spans="1:7" ht="12.75">
      <c r="A29" s="149" t="s">
        <v>158</v>
      </c>
      <c r="B29" s="150">
        <v>19377</v>
      </c>
      <c r="C29" s="151">
        <f t="shared" si="3"/>
        <v>35.83754091993564</v>
      </c>
      <c r="D29" s="152"/>
      <c r="E29" s="152" t="s">
        <v>159</v>
      </c>
      <c r="F29" s="150">
        <v>816</v>
      </c>
      <c r="G29" s="153">
        <f t="shared" si="2"/>
        <v>1.509182710980414</v>
      </c>
    </row>
    <row r="30" spans="1:7" ht="12.75">
      <c r="A30" s="149" t="s">
        <v>160</v>
      </c>
      <c r="B30" s="150">
        <v>22166</v>
      </c>
      <c r="C30" s="151">
        <f t="shared" si="3"/>
        <v>40.99576467106845</v>
      </c>
      <c r="D30" s="152"/>
      <c r="E30" s="152" t="s">
        <v>161</v>
      </c>
      <c r="F30" s="150">
        <v>1917</v>
      </c>
      <c r="G30" s="153">
        <f t="shared" si="2"/>
        <v>3.5454696776341343</v>
      </c>
    </row>
    <row r="31" spans="1:7" ht="12.75">
      <c r="A31" s="149" t="s">
        <v>162</v>
      </c>
      <c r="B31" s="150">
        <v>39201</v>
      </c>
      <c r="C31" s="151">
        <f t="shared" si="3"/>
        <v>72.50180325140099</v>
      </c>
      <c r="D31" s="152"/>
      <c r="E31" s="152"/>
      <c r="F31" s="145"/>
      <c r="G31" s="146"/>
    </row>
    <row r="32" spans="1:7" ht="12.75">
      <c r="A32" s="149" t="s">
        <v>163</v>
      </c>
      <c r="B32" s="150">
        <v>10181</v>
      </c>
      <c r="C32" s="151">
        <f t="shared" si="3"/>
        <v>18.82964360354362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8765</v>
      </c>
      <c r="C33" s="151">
        <f t="shared" si="3"/>
        <v>16.21076772272467</v>
      </c>
      <c r="D33" s="152"/>
      <c r="E33" s="143" t="s">
        <v>166</v>
      </c>
      <c r="F33" s="141">
        <v>18755</v>
      </c>
      <c r="G33" s="148">
        <v>100</v>
      </c>
    </row>
    <row r="34" spans="1:7" ht="12.75">
      <c r="A34" s="149" t="s">
        <v>158</v>
      </c>
      <c r="B34" s="150">
        <v>3511</v>
      </c>
      <c r="C34" s="151">
        <f t="shared" si="3"/>
        <v>6.493554532171855</v>
      </c>
      <c r="D34" s="152"/>
      <c r="E34" s="152" t="s">
        <v>167</v>
      </c>
      <c r="F34" s="150">
        <v>14370</v>
      </c>
      <c r="G34" s="153">
        <f aca="true" t="shared" si="4" ref="G34:G42">F34*100/F$33</f>
        <v>76.61956811516929</v>
      </c>
    </row>
    <row r="35" spans="1:7" ht="12.75">
      <c r="A35" s="149" t="s">
        <v>160</v>
      </c>
      <c r="B35" s="150">
        <v>5254</v>
      </c>
      <c r="C35" s="151">
        <f t="shared" si="3"/>
        <v>9.717213190552812</v>
      </c>
      <c r="D35" s="152"/>
      <c r="E35" s="152" t="s">
        <v>168</v>
      </c>
      <c r="F35" s="150">
        <v>6445</v>
      </c>
      <c r="G35" s="153">
        <f t="shared" si="4"/>
        <v>34.36416955478539</v>
      </c>
    </row>
    <row r="36" spans="1:7" ht="12.75">
      <c r="A36" s="149"/>
      <c r="B36" s="145"/>
      <c r="C36" s="154"/>
      <c r="D36" s="152"/>
      <c r="E36" s="152" t="s">
        <v>169</v>
      </c>
      <c r="F36" s="150">
        <v>12445</v>
      </c>
      <c r="G36" s="153">
        <f t="shared" si="4"/>
        <v>66.35563849640096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5787</v>
      </c>
      <c r="G37" s="153">
        <f t="shared" si="4"/>
        <v>30.855771794188218</v>
      </c>
    </row>
    <row r="38" spans="1:7" ht="12.75">
      <c r="A38" s="161" t="s">
        <v>171</v>
      </c>
      <c r="B38" s="150">
        <v>53344</v>
      </c>
      <c r="C38" s="151">
        <f aca="true" t="shared" si="5" ref="C38:C56">B38*100/B$7</f>
        <v>98.65912075311176</v>
      </c>
      <c r="D38" s="152"/>
      <c r="E38" s="152" t="s">
        <v>172</v>
      </c>
      <c r="F38" s="150">
        <v>1421</v>
      </c>
      <c r="G38" s="153">
        <f t="shared" si="4"/>
        <v>7.5766462276726205</v>
      </c>
    </row>
    <row r="39" spans="1:7" ht="12.75">
      <c r="A39" s="149" t="s">
        <v>173</v>
      </c>
      <c r="B39" s="150">
        <v>48687</v>
      </c>
      <c r="C39" s="151">
        <f t="shared" si="5"/>
        <v>90.0460522665483</v>
      </c>
      <c r="D39" s="152"/>
      <c r="E39" s="152" t="s">
        <v>168</v>
      </c>
      <c r="F39" s="150">
        <v>500</v>
      </c>
      <c r="G39" s="153">
        <f t="shared" si="4"/>
        <v>2.6659557451346307</v>
      </c>
    </row>
    <row r="40" spans="1:7" ht="12.75">
      <c r="A40" s="149" t="s">
        <v>174</v>
      </c>
      <c r="B40" s="150">
        <v>895</v>
      </c>
      <c r="C40" s="151">
        <f t="shared" si="5"/>
        <v>1.6552923116758216</v>
      </c>
      <c r="D40" s="152"/>
      <c r="E40" s="152" t="s">
        <v>175</v>
      </c>
      <c r="F40" s="150">
        <v>4385</v>
      </c>
      <c r="G40" s="153">
        <f t="shared" si="4"/>
        <v>23.380431884830713</v>
      </c>
    </row>
    <row r="41" spans="1:7" ht="12.75">
      <c r="A41" s="149" t="s">
        <v>176</v>
      </c>
      <c r="B41" s="150">
        <v>54</v>
      </c>
      <c r="C41" s="151">
        <f t="shared" si="5"/>
        <v>0.09987238528546857</v>
      </c>
      <c r="D41" s="152"/>
      <c r="E41" s="152" t="s">
        <v>177</v>
      </c>
      <c r="F41" s="150">
        <v>3797</v>
      </c>
      <c r="G41" s="153">
        <f t="shared" si="4"/>
        <v>20.245267928552387</v>
      </c>
    </row>
    <row r="42" spans="1:7" ht="12.75">
      <c r="A42" s="149" t="s">
        <v>178</v>
      </c>
      <c r="B42" s="150">
        <v>3066</v>
      </c>
      <c r="C42" s="151">
        <f t="shared" si="5"/>
        <v>5.670532097874937</v>
      </c>
      <c r="D42" s="152"/>
      <c r="E42" s="152" t="s">
        <v>179</v>
      </c>
      <c r="F42" s="150">
        <v>1887</v>
      </c>
      <c r="G42" s="153">
        <f t="shared" si="4"/>
        <v>10.061316982138097</v>
      </c>
    </row>
    <row r="43" spans="1:7" ht="12.75">
      <c r="A43" s="149" t="s">
        <v>180</v>
      </c>
      <c r="B43" s="150">
        <v>986</v>
      </c>
      <c r="C43" s="151">
        <f t="shared" si="5"/>
        <v>1.8235957757680001</v>
      </c>
      <c r="D43" s="152"/>
      <c r="E43" s="152"/>
      <c r="F43" s="145"/>
      <c r="G43" s="146"/>
    </row>
    <row r="44" spans="1:7" ht="12.75">
      <c r="A44" s="149" t="s">
        <v>181</v>
      </c>
      <c r="B44" s="150">
        <v>654</v>
      </c>
      <c r="C44" s="151">
        <f t="shared" si="5"/>
        <v>1.2095655551240083</v>
      </c>
      <c r="D44" s="152"/>
      <c r="E44" s="152" t="s">
        <v>182</v>
      </c>
      <c r="F44" s="150">
        <v>6801</v>
      </c>
      <c r="G44" s="162">
        <f>F44*100/F33</f>
        <v>36.26233004532125</v>
      </c>
    </row>
    <row r="45" spans="1:7" ht="12.75">
      <c r="A45" s="149" t="s">
        <v>183</v>
      </c>
      <c r="B45" s="150">
        <v>456</v>
      </c>
      <c r="C45" s="151">
        <f t="shared" si="5"/>
        <v>0.8433668090772901</v>
      </c>
      <c r="D45" s="152"/>
      <c r="E45" s="152" t="s">
        <v>184</v>
      </c>
      <c r="F45" s="150">
        <v>5650</v>
      </c>
      <c r="G45" s="162">
        <f>F45*100/F33</f>
        <v>30.125299920021327</v>
      </c>
    </row>
    <row r="46" spans="1:7" ht="12.75">
      <c r="A46" s="149" t="s">
        <v>185</v>
      </c>
      <c r="B46" s="150">
        <v>84</v>
      </c>
      <c r="C46" s="151">
        <f t="shared" si="5"/>
        <v>0.15535704377739554</v>
      </c>
      <c r="D46" s="152"/>
      <c r="E46" s="152"/>
      <c r="F46" s="145"/>
      <c r="G46" s="146"/>
    </row>
    <row r="47" spans="1:7" ht="12.75">
      <c r="A47" s="149" t="s">
        <v>186</v>
      </c>
      <c r="B47" s="150">
        <v>712</v>
      </c>
      <c r="C47" s="151">
        <f t="shared" si="5"/>
        <v>1.3168358948750671</v>
      </c>
      <c r="D47" s="152"/>
      <c r="E47" s="152" t="s">
        <v>187</v>
      </c>
      <c r="F47" s="163">
        <v>2.74</v>
      </c>
      <c r="G47" s="164" t="s">
        <v>420</v>
      </c>
    </row>
    <row r="48" spans="1:7" ht="12.75">
      <c r="A48" s="149" t="s">
        <v>188</v>
      </c>
      <c r="B48" s="150">
        <v>43</v>
      </c>
      <c r="C48" s="151">
        <f t="shared" si="5"/>
        <v>0.07952801050509534</v>
      </c>
      <c r="D48" s="152"/>
      <c r="E48" s="152" t="s">
        <v>189</v>
      </c>
      <c r="F48" s="163">
        <v>3.19</v>
      </c>
      <c r="G48" s="164" t="s">
        <v>420</v>
      </c>
    </row>
    <row r="49" spans="1:7" ht="14.25">
      <c r="A49" s="149" t="s">
        <v>190</v>
      </c>
      <c r="B49" s="150">
        <v>131</v>
      </c>
      <c r="C49" s="151">
        <f t="shared" si="5"/>
        <v>0.24228300874808115</v>
      </c>
      <c r="D49" s="152"/>
      <c r="E49" s="152"/>
      <c r="F49" s="145"/>
      <c r="G49" s="146"/>
    </row>
    <row r="50" spans="1:7" ht="12.75">
      <c r="A50" s="149" t="s">
        <v>191</v>
      </c>
      <c r="B50" s="150">
        <v>11</v>
      </c>
      <c r="C50" s="151">
        <f t="shared" si="5"/>
        <v>0.020344374780373226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2</v>
      </c>
      <c r="C51" s="151">
        <f t="shared" si="5"/>
        <v>0.003698977232795132</v>
      </c>
      <c r="D51" s="152"/>
      <c r="E51" s="143" t="s">
        <v>194</v>
      </c>
      <c r="F51" s="141">
        <v>19218</v>
      </c>
      <c r="G51" s="148">
        <v>100</v>
      </c>
    </row>
    <row r="52" spans="1:7" ht="12.75">
      <c r="A52" s="149" t="s">
        <v>195</v>
      </c>
      <c r="B52" s="150">
        <v>2</v>
      </c>
      <c r="C52" s="151">
        <f t="shared" si="5"/>
        <v>0.003698977232795132</v>
      </c>
      <c r="D52" s="152"/>
      <c r="E52" s="152" t="s">
        <v>196</v>
      </c>
      <c r="F52" s="150">
        <v>18755</v>
      </c>
      <c r="G52" s="153">
        <f>F52*100/F$51</f>
        <v>97.59080029139349</v>
      </c>
    </row>
    <row r="53" spans="1:7" ht="12.75">
      <c r="A53" s="149" t="s">
        <v>197</v>
      </c>
      <c r="B53" s="150">
        <v>1</v>
      </c>
      <c r="C53" s="151">
        <f t="shared" si="5"/>
        <v>0.001849488616397566</v>
      </c>
      <c r="D53" s="152"/>
      <c r="E53" s="152" t="s">
        <v>198</v>
      </c>
      <c r="F53" s="150">
        <v>463</v>
      </c>
      <c r="G53" s="153">
        <f>F53*100/F$51</f>
        <v>2.409199708606515</v>
      </c>
    </row>
    <row r="54" spans="1:7" ht="14.25">
      <c r="A54" s="149" t="s">
        <v>199</v>
      </c>
      <c r="B54" s="150">
        <v>6</v>
      </c>
      <c r="C54" s="151">
        <f t="shared" si="5"/>
        <v>0.011096931698385397</v>
      </c>
      <c r="D54" s="152"/>
      <c r="E54" s="152" t="s">
        <v>200</v>
      </c>
      <c r="F54" s="150">
        <v>84</v>
      </c>
      <c r="G54" s="153">
        <f>F54*100/F$51</f>
        <v>0.4370902279113331</v>
      </c>
    </row>
    <row r="55" spans="1:7" ht="12.75">
      <c r="A55" s="149" t="s">
        <v>201</v>
      </c>
      <c r="B55" s="150">
        <v>631</v>
      </c>
      <c r="C55" s="151">
        <f t="shared" si="5"/>
        <v>1.1670273169468641</v>
      </c>
      <c r="D55" s="152"/>
      <c r="E55" s="152"/>
      <c r="F55" s="145"/>
      <c r="G55" s="146"/>
    </row>
    <row r="56" spans="1:7" ht="12.75">
      <c r="A56" s="149" t="s">
        <v>202</v>
      </c>
      <c r="B56" s="165">
        <v>725</v>
      </c>
      <c r="C56" s="166">
        <f t="shared" si="5"/>
        <v>1.3408792468882353</v>
      </c>
      <c r="D56" s="152"/>
      <c r="E56" s="152" t="s">
        <v>203</v>
      </c>
      <c r="F56" s="167">
        <v>0.7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3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49314</v>
      </c>
      <c r="C60" s="166">
        <f>B60*100/B7</f>
        <v>91.20568162902957</v>
      </c>
      <c r="D60" s="152"/>
      <c r="E60" s="143" t="s">
        <v>209</v>
      </c>
      <c r="F60" s="141">
        <v>18755</v>
      </c>
      <c r="G60" s="148">
        <v>100</v>
      </c>
    </row>
    <row r="61" spans="1:7" ht="12.75">
      <c r="A61" s="149" t="s">
        <v>210</v>
      </c>
      <c r="B61" s="165">
        <v>1030</v>
      </c>
      <c r="C61" s="166">
        <f>B61*100/B7</f>
        <v>1.904973274889493</v>
      </c>
      <c r="D61" s="152"/>
      <c r="E61" s="152" t="s">
        <v>211</v>
      </c>
      <c r="F61" s="170">
        <v>15371</v>
      </c>
      <c r="G61" s="153">
        <f>F61*100/F$60</f>
        <v>81.95681151692882</v>
      </c>
    </row>
    <row r="62" spans="1:7" ht="12.75">
      <c r="A62" s="149" t="s">
        <v>212</v>
      </c>
      <c r="B62" s="165">
        <v>163</v>
      </c>
      <c r="C62" s="166">
        <f>B62*100/B7</f>
        <v>0.30146664447280325</v>
      </c>
      <c r="D62" s="152"/>
      <c r="E62" s="152" t="s">
        <v>213</v>
      </c>
      <c r="F62" s="170">
        <v>3384</v>
      </c>
      <c r="G62" s="153">
        <f>F62*100/F$60</f>
        <v>18.04318848307118</v>
      </c>
    </row>
    <row r="63" spans="1:7" ht="12.75">
      <c r="A63" s="149" t="s">
        <v>214</v>
      </c>
      <c r="B63" s="165">
        <v>3304</v>
      </c>
      <c r="C63" s="166">
        <f>B63*100/B7</f>
        <v>6.110710388577559</v>
      </c>
      <c r="D63" s="152"/>
      <c r="E63" s="152"/>
      <c r="F63" s="145"/>
      <c r="G63" s="146"/>
    </row>
    <row r="64" spans="1:7" ht="12.75">
      <c r="A64" s="149" t="s">
        <v>215</v>
      </c>
      <c r="B64" s="165">
        <v>21</v>
      </c>
      <c r="C64" s="166">
        <f>B64*100/B7</f>
        <v>0.038839260944348884</v>
      </c>
      <c r="D64" s="152"/>
      <c r="E64" s="152" t="s">
        <v>216</v>
      </c>
      <c r="F64" s="163">
        <v>2.91</v>
      </c>
      <c r="G64" s="164" t="s">
        <v>420</v>
      </c>
    </row>
    <row r="65" spans="1:7" ht="13.5" thickBot="1">
      <c r="A65" s="171" t="s">
        <v>217</v>
      </c>
      <c r="B65" s="172">
        <v>1007</v>
      </c>
      <c r="C65" s="173">
        <f>B65*100/B7</f>
        <v>1.862435036712349</v>
      </c>
      <c r="D65" s="174"/>
      <c r="E65" s="174" t="s">
        <v>218</v>
      </c>
      <c r="F65" s="175">
        <v>1.97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54115</v>
      </c>
      <c r="G9" s="33">
        <f>(F9/$F$9)*100</f>
        <v>100</v>
      </c>
    </row>
    <row r="10" spans="1:7" ht="12.75">
      <c r="A10" s="29" t="s">
        <v>428</v>
      </c>
      <c r="B10" s="93">
        <v>14591</v>
      </c>
      <c r="C10" s="33">
        <f aca="true" t="shared" si="0" ref="C10:C15">(B10/$B$10)*100</f>
        <v>100</v>
      </c>
      <c r="E10" s="34" t="s">
        <v>429</v>
      </c>
      <c r="F10" s="97">
        <v>45291</v>
      </c>
      <c r="G10" s="84">
        <f aca="true" t="shared" si="1" ref="G10:G16">(F10/$F$9)*100</f>
        <v>83.69398503187657</v>
      </c>
    </row>
    <row r="11" spans="1:8" ht="12.75">
      <c r="A11" s="36" t="s">
        <v>430</v>
      </c>
      <c r="B11" s="98">
        <v>1255</v>
      </c>
      <c r="C11" s="35">
        <f t="shared" si="0"/>
        <v>8.60119251593448</v>
      </c>
      <c r="E11" s="34" t="s">
        <v>431</v>
      </c>
      <c r="F11" s="97">
        <v>44880</v>
      </c>
      <c r="G11" s="84">
        <f t="shared" si="1"/>
        <v>82.93449136099048</v>
      </c>
      <c r="H11" s="15" t="s">
        <v>409</v>
      </c>
    </row>
    <row r="12" spans="1:8" ht="12.75">
      <c r="A12" s="36" t="s">
        <v>432</v>
      </c>
      <c r="B12" s="98">
        <v>718</v>
      </c>
      <c r="C12" s="35">
        <f t="shared" si="0"/>
        <v>4.920841614693989</v>
      </c>
      <c r="E12" s="34" t="s">
        <v>433</v>
      </c>
      <c r="F12" s="97">
        <v>33383</v>
      </c>
      <c r="G12" s="84">
        <f t="shared" si="1"/>
        <v>61.68899565739628</v>
      </c>
      <c r="H12" s="15" t="s">
        <v>409</v>
      </c>
    </row>
    <row r="13" spans="1:7" ht="12.75">
      <c r="A13" s="36" t="s">
        <v>434</v>
      </c>
      <c r="B13" s="98">
        <v>5911</v>
      </c>
      <c r="C13" s="35">
        <f t="shared" si="0"/>
        <v>40.511274073058736</v>
      </c>
      <c r="E13" s="34" t="s">
        <v>435</v>
      </c>
      <c r="F13" s="97">
        <v>11497</v>
      </c>
      <c r="G13" s="84">
        <f t="shared" si="1"/>
        <v>21.245495703594198</v>
      </c>
    </row>
    <row r="14" spans="1:7" ht="12.75">
      <c r="A14" s="36" t="s">
        <v>436</v>
      </c>
      <c r="B14" s="98">
        <v>2684</v>
      </c>
      <c r="C14" s="35">
        <f t="shared" si="0"/>
        <v>18.39490096634912</v>
      </c>
      <c r="E14" s="34" t="s">
        <v>325</v>
      </c>
      <c r="F14" s="97">
        <v>411</v>
      </c>
      <c r="G14" s="84">
        <f t="shared" si="1"/>
        <v>0.7594936708860759</v>
      </c>
    </row>
    <row r="15" spans="1:7" ht="12.75">
      <c r="A15" s="36" t="s">
        <v>46</v>
      </c>
      <c r="B15" s="97">
        <v>4023</v>
      </c>
      <c r="C15" s="35">
        <f t="shared" si="0"/>
        <v>27.57179082996368</v>
      </c>
      <c r="E15" s="34" t="s">
        <v>0</v>
      </c>
      <c r="F15" s="97">
        <v>8824</v>
      </c>
      <c r="G15" s="84">
        <f t="shared" si="1"/>
        <v>16.306014968123442</v>
      </c>
    </row>
    <row r="16" spans="1:7" ht="12.75">
      <c r="A16" s="36"/>
      <c r="B16" s="93" t="s">
        <v>409</v>
      </c>
      <c r="C16" s="10"/>
      <c r="E16" s="34" t="s">
        <v>1</v>
      </c>
      <c r="F16" s="98">
        <v>2529</v>
      </c>
      <c r="G16" s="84">
        <f t="shared" si="1"/>
        <v>4.6733807631895035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5484</v>
      </c>
      <c r="G17" s="84">
        <f>(F17/$F$9)*100</f>
        <v>10.133973944377713</v>
      </c>
    </row>
    <row r="18" spans="1:7" ht="12.75">
      <c r="A18" s="29" t="s">
        <v>4</v>
      </c>
      <c r="B18" s="93">
        <v>37298</v>
      </c>
      <c r="C18" s="33">
        <f>(B18/$B$18)*100</f>
        <v>100</v>
      </c>
      <c r="E18" s="34" t="s">
        <v>5</v>
      </c>
      <c r="F18" s="97">
        <v>3340</v>
      </c>
      <c r="G18" s="84">
        <f>(F18/$F$9)*100</f>
        <v>6.172041023745726</v>
      </c>
    </row>
    <row r="19" spans="1:7" ht="12.75">
      <c r="A19" s="36" t="s">
        <v>6</v>
      </c>
      <c r="B19" s="97">
        <v>1656</v>
      </c>
      <c r="C19" s="84">
        <f aca="true" t="shared" si="2" ref="C19:C25">(B19/$B$18)*100</f>
        <v>4.439916349402113</v>
      </c>
      <c r="E19" s="34"/>
      <c r="F19" s="97" t="s">
        <v>409</v>
      </c>
      <c r="G19" s="84"/>
    </row>
    <row r="20" spans="1:7" ht="12.75">
      <c r="A20" s="36" t="s">
        <v>7</v>
      </c>
      <c r="B20" s="97">
        <v>2370</v>
      </c>
      <c r="C20" s="84">
        <f t="shared" si="2"/>
        <v>6.354228108745777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9816</v>
      </c>
      <c r="C21" s="84">
        <f t="shared" si="2"/>
        <v>26.31776502761542</v>
      </c>
      <c r="E21" s="38" t="s">
        <v>326</v>
      </c>
      <c r="F21" s="80">
        <v>8824</v>
      </c>
      <c r="G21" s="33">
        <f>(F21/$F$21)*100</f>
        <v>100</v>
      </c>
    </row>
    <row r="22" spans="1:7" ht="12.75">
      <c r="A22" s="36" t="s">
        <v>24</v>
      </c>
      <c r="B22" s="97">
        <v>6294</v>
      </c>
      <c r="C22" s="84">
        <f t="shared" si="2"/>
        <v>16.874899458416</v>
      </c>
      <c r="E22" s="34" t="s">
        <v>25</v>
      </c>
      <c r="F22" s="97">
        <v>3845</v>
      </c>
      <c r="G22" s="84">
        <f aca="true" t="shared" si="3" ref="G22:G27">(F22/$F$21)*100</f>
        <v>43.57434270172257</v>
      </c>
    </row>
    <row r="23" spans="1:7" ht="12.75">
      <c r="A23" s="36" t="s">
        <v>26</v>
      </c>
      <c r="B23" s="97">
        <v>1665</v>
      </c>
      <c r="C23" s="84">
        <f t="shared" si="2"/>
        <v>4.464046329561907</v>
      </c>
      <c r="E23" s="34" t="s">
        <v>27</v>
      </c>
      <c r="F23" s="97">
        <v>3290</v>
      </c>
      <c r="G23" s="84">
        <f t="shared" si="3"/>
        <v>37.28467815049864</v>
      </c>
    </row>
    <row r="24" spans="1:7" ht="12.75">
      <c r="A24" s="36" t="s">
        <v>28</v>
      </c>
      <c r="B24" s="97">
        <v>9761</v>
      </c>
      <c r="C24" s="84">
        <f t="shared" si="2"/>
        <v>26.170304037750014</v>
      </c>
      <c r="E24" s="34" t="s">
        <v>29</v>
      </c>
      <c r="F24" s="97">
        <v>262</v>
      </c>
      <c r="G24" s="84">
        <f t="shared" si="3"/>
        <v>2.9691749773345424</v>
      </c>
    </row>
    <row r="25" spans="1:7" ht="12.75">
      <c r="A25" s="36" t="s">
        <v>30</v>
      </c>
      <c r="B25" s="97">
        <v>5736</v>
      </c>
      <c r="C25" s="84">
        <f t="shared" si="2"/>
        <v>15.378840688508767</v>
      </c>
      <c r="E25" s="34" t="s">
        <v>31</v>
      </c>
      <c r="F25" s="97">
        <v>9</v>
      </c>
      <c r="G25" s="84">
        <f t="shared" si="3"/>
        <v>0.10199456029011786</v>
      </c>
    </row>
    <row r="26" spans="1:7" ht="12.75">
      <c r="A26" s="36"/>
      <c r="B26" s="93" t="s">
        <v>409</v>
      </c>
      <c r="C26" s="35"/>
      <c r="E26" s="34" t="s">
        <v>32</v>
      </c>
      <c r="F26" s="97">
        <v>1283</v>
      </c>
      <c r="G26" s="84">
        <f t="shared" si="3"/>
        <v>14.539891205802357</v>
      </c>
    </row>
    <row r="27" spans="1:7" ht="12.75">
      <c r="A27" s="36" t="s">
        <v>33</v>
      </c>
      <c r="B27" s="108">
        <v>89.2</v>
      </c>
      <c r="C27" s="37" t="s">
        <v>420</v>
      </c>
      <c r="E27" s="34" t="s">
        <v>34</v>
      </c>
      <c r="F27" s="97">
        <v>135</v>
      </c>
      <c r="G27" s="84">
        <f t="shared" si="3"/>
        <v>1.529918404351768</v>
      </c>
    </row>
    <row r="28" spans="1:7" ht="12.75">
      <c r="A28" s="36" t="s">
        <v>35</v>
      </c>
      <c r="B28" s="108">
        <v>41.5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50745</v>
      </c>
      <c r="G30" s="33">
        <f>(F30/$F$30)*100</f>
        <v>100</v>
      </c>
      <c r="J30" s="39"/>
    </row>
    <row r="31" spans="1:10" ht="12.75">
      <c r="A31" s="95" t="s">
        <v>18</v>
      </c>
      <c r="B31" s="93">
        <v>43525</v>
      </c>
      <c r="C31" s="33">
        <f>(B31/$B$31)*100</f>
        <v>100</v>
      </c>
      <c r="E31" s="34" t="s">
        <v>39</v>
      </c>
      <c r="F31" s="97">
        <v>39325</v>
      </c>
      <c r="G31" s="101">
        <f>(F31/$F$30)*100</f>
        <v>77.49531973593457</v>
      </c>
      <c r="J31" s="39"/>
    </row>
    <row r="32" spans="1:10" ht="12.75">
      <c r="A32" s="36" t="s">
        <v>40</v>
      </c>
      <c r="B32" s="97">
        <v>10149</v>
      </c>
      <c r="C32" s="10">
        <f>(B32/$B$31)*100</f>
        <v>23.317633543940264</v>
      </c>
      <c r="E32" s="34" t="s">
        <v>41</v>
      </c>
      <c r="F32" s="97">
        <v>11420</v>
      </c>
      <c r="G32" s="101">
        <f aca="true" t="shared" si="4" ref="G32:G39">(F32/$F$30)*100</f>
        <v>22.504680264065424</v>
      </c>
      <c r="J32" s="39"/>
    </row>
    <row r="33" spans="1:10" ht="12.75">
      <c r="A33" s="36" t="s">
        <v>42</v>
      </c>
      <c r="B33" s="97">
        <v>26413</v>
      </c>
      <c r="C33" s="10">
        <f aca="true" t="shared" si="5" ref="C33:C38">(B33/$B$31)*100</f>
        <v>60.684663986214815</v>
      </c>
      <c r="E33" s="34" t="s">
        <v>43</v>
      </c>
      <c r="F33" s="97">
        <v>3523</v>
      </c>
      <c r="G33" s="101">
        <f t="shared" si="4"/>
        <v>6.942555916839098</v>
      </c>
      <c r="J33" s="39"/>
    </row>
    <row r="34" spans="1:7" ht="12.75">
      <c r="A34" s="36" t="s">
        <v>44</v>
      </c>
      <c r="B34" s="97">
        <v>527</v>
      </c>
      <c r="C34" s="10">
        <f t="shared" si="5"/>
        <v>1.2107983917288914</v>
      </c>
      <c r="E34" s="34" t="s">
        <v>45</v>
      </c>
      <c r="F34" s="97">
        <v>2301</v>
      </c>
      <c r="G34" s="101">
        <f t="shared" si="4"/>
        <v>4.534436890334023</v>
      </c>
    </row>
    <row r="35" spans="1:7" ht="12.75">
      <c r="A35" s="36" t="s">
        <v>47</v>
      </c>
      <c r="B35" s="97">
        <v>3827</v>
      </c>
      <c r="C35" s="10">
        <f t="shared" si="5"/>
        <v>8.792647903503733</v>
      </c>
      <c r="E35" s="34" t="s">
        <v>43</v>
      </c>
      <c r="F35" s="97">
        <v>772</v>
      </c>
      <c r="G35" s="101">
        <f t="shared" si="4"/>
        <v>1.5213321509508326</v>
      </c>
    </row>
    <row r="36" spans="1:7" ht="12.75">
      <c r="A36" s="36" t="s">
        <v>19</v>
      </c>
      <c r="B36" s="97">
        <v>3109</v>
      </c>
      <c r="C36" s="10">
        <f t="shared" si="5"/>
        <v>7.143021252153934</v>
      </c>
      <c r="E36" s="34" t="s">
        <v>49</v>
      </c>
      <c r="F36" s="97">
        <v>5735</v>
      </c>
      <c r="G36" s="101">
        <f t="shared" si="4"/>
        <v>11.301606069563503</v>
      </c>
    </row>
    <row r="37" spans="1:7" ht="12.75">
      <c r="A37" s="36" t="s">
        <v>48</v>
      </c>
      <c r="B37" s="97">
        <v>2609</v>
      </c>
      <c r="C37" s="10">
        <f t="shared" si="5"/>
        <v>5.994256174612292</v>
      </c>
      <c r="E37" s="34" t="s">
        <v>43</v>
      </c>
      <c r="F37" s="97">
        <v>1617</v>
      </c>
      <c r="G37" s="101">
        <f t="shared" si="4"/>
        <v>3.186520839491575</v>
      </c>
    </row>
    <row r="38" spans="1:7" ht="12.75">
      <c r="A38" s="36" t="s">
        <v>19</v>
      </c>
      <c r="B38" s="97">
        <v>1603</v>
      </c>
      <c r="C38" s="10">
        <f t="shared" si="5"/>
        <v>3.6829408385985065</v>
      </c>
      <c r="E38" s="34" t="s">
        <v>418</v>
      </c>
      <c r="F38" s="97">
        <v>2253</v>
      </c>
      <c r="G38" s="101">
        <f t="shared" si="4"/>
        <v>4.439846290274904</v>
      </c>
    </row>
    <row r="39" spans="1:7" ht="12.75">
      <c r="A39" s="36"/>
      <c r="B39" s="97" t="s">
        <v>409</v>
      </c>
      <c r="C39" s="10"/>
      <c r="E39" s="34" t="s">
        <v>43</v>
      </c>
      <c r="F39" s="97">
        <v>827</v>
      </c>
      <c r="G39" s="101">
        <f t="shared" si="4"/>
        <v>1.6297172135185733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833</v>
      </c>
      <c r="C42" s="33">
        <f>(B42/$B$42)*100</f>
        <v>100</v>
      </c>
      <c r="E42" s="31" t="s">
        <v>427</v>
      </c>
      <c r="F42" s="80">
        <v>54115</v>
      </c>
      <c r="G42" s="99">
        <f>(F42/$F$42)*100</f>
        <v>100</v>
      </c>
      <c r="I42" s="39"/>
    </row>
    <row r="43" spans="1:7" ht="12.75">
      <c r="A43" s="36" t="s">
        <v>23</v>
      </c>
      <c r="B43" s="98">
        <v>88</v>
      </c>
      <c r="C43" s="102">
        <f>(B43/$B$42)*100</f>
        <v>10.56422569027611</v>
      </c>
      <c r="E43" s="60" t="s">
        <v>327</v>
      </c>
      <c r="F43" s="106">
        <v>66079</v>
      </c>
      <c r="G43" s="107">
        <f aca="true" t="shared" si="6" ref="G43:G71">(F43/$F$42)*100</f>
        <v>122.10847269703409</v>
      </c>
    </row>
    <row r="44" spans="1:7" ht="12.75">
      <c r="A44" s="36"/>
      <c r="B44" s="93" t="s">
        <v>409</v>
      </c>
      <c r="C44" s="10"/>
      <c r="E44" s="1" t="s">
        <v>51</v>
      </c>
      <c r="F44" s="97">
        <v>1448</v>
      </c>
      <c r="G44" s="101">
        <f t="shared" si="6"/>
        <v>2.675783054605932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435</v>
      </c>
      <c r="G45" s="101">
        <f t="shared" si="6"/>
        <v>0.8038436662662848</v>
      </c>
    </row>
    <row r="46" spans="1:7" ht="12.75">
      <c r="A46" s="29" t="s">
        <v>53</v>
      </c>
      <c r="B46" s="93">
        <v>41543</v>
      </c>
      <c r="C46" s="33">
        <f>(B46/$B$46)*100</f>
        <v>100</v>
      </c>
      <c r="E46" s="1" t="s">
        <v>54</v>
      </c>
      <c r="F46" s="97">
        <v>159</v>
      </c>
      <c r="G46" s="101">
        <f t="shared" si="6"/>
        <v>0.2938187193938834</v>
      </c>
    </row>
    <row r="47" spans="1:7" ht="12.75">
      <c r="A47" s="36" t="s">
        <v>55</v>
      </c>
      <c r="B47" s="97">
        <v>4572</v>
      </c>
      <c r="C47" s="10">
        <f>(B47/$B$46)*100</f>
        <v>11.005464217798426</v>
      </c>
      <c r="E47" s="1" t="s">
        <v>56</v>
      </c>
      <c r="F47" s="97">
        <v>2035</v>
      </c>
      <c r="G47" s="101">
        <f t="shared" si="6"/>
        <v>3.7605100249468726</v>
      </c>
    </row>
    <row r="48" spans="1:7" ht="12.75">
      <c r="A48" s="36"/>
      <c r="B48" s="93" t="s">
        <v>409</v>
      </c>
      <c r="C48" s="10"/>
      <c r="E48" s="1" t="s">
        <v>57</v>
      </c>
      <c r="F48" s="97">
        <v>3177</v>
      </c>
      <c r="G48" s="101">
        <f t="shared" si="6"/>
        <v>5.870830638455142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819</v>
      </c>
      <c r="G49" s="101">
        <f t="shared" si="6"/>
        <v>1.5134435923496259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183</v>
      </c>
      <c r="G50" s="101">
        <f t="shared" si="6"/>
        <v>0.3381687147740922</v>
      </c>
    </row>
    <row r="51" spans="1:7" ht="12.75">
      <c r="A51" s="5" t="s">
        <v>60</v>
      </c>
      <c r="B51" s="93">
        <v>11490</v>
      </c>
      <c r="C51" s="33">
        <f>(B51/$B$51)*100</f>
        <v>100</v>
      </c>
      <c r="E51" s="1" t="s">
        <v>61</v>
      </c>
      <c r="F51" s="97">
        <v>6964</v>
      </c>
      <c r="G51" s="101">
        <f t="shared" si="6"/>
        <v>12.86889032615726</v>
      </c>
    </row>
    <row r="52" spans="1:7" ht="12.75">
      <c r="A52" s="4" t="s">
        <v>62</v>
      </c>
      <c r="B52" s="98">
        <v>645</v>
      </c>
      <c r="C52" s="10">
        <f>(B52/$B$51)*100</f>
        <v>5.613577023498695</v>
      </c>
      <c r="E52" s="1" t="s">
        <v>63</v>
      </c>
      <c r="F52" s="97">
        <v>652</v>
      </c>
      <c r="G52" s="101">
        <f t="shared" si="6"/>
        <v>1.2048415411623394</v>
      </c>
    </row>
    <row r="53" spans="1:7" ht="12.75">
      <c r="A53" s="4"/>
      <c r="B53" s="93" t="s">
        <v>409</v>
      </c>
      <c r="C53" s="10"/>
      <c r="E53" s="1" t="s">
        <v>64</v>
      </c>
      <c r="F53" s="97">
        <v>932</v>
      </c>
      <c r="G53" s="101">
        <f t="shared" si="6"/>
        <v>1.7222581539314423</v>
      </c>
    </row>
    <row r="54" spans="1:7" ht="14.25">
      <c r="A54" s="5" t="s">
        <v>65</v>
      </c>
      <c r="B54" s="93">
        <v>30495</v>
      </c>
      <c r="C54" s="33">
        <f>(B54/$B$54)*100</f>
        <v>100</v>
      </c>
      <c r="E54" s="1" t="s">
        <v>360</v>
      </c>
      <c r="F54" s="97">
        <v>8632</v>
      </c>
      <c r="G54" s="101">
        <f t="shared" si="6"/>
        <v>15.951215005081771</v>
      </c>
    </row>
    <row r="55" spans="1:7" ht="12.75">
      <c r="A55" s="4" t="s">
        <v>62</v>
      </c>
      <c r="B55" s="98">
        <v>3344</v>
      </c>
      <c r="C55" s="10">
        <f>(B55/$B$54)*100</f>
        <v>10.965732087227414</v>
      </c>
      <c r="E55" s="1" t="s">
        <v>66</v>
      </c>
      <c r="F55" s="97">
        <v>16166</v>
      </c>
      <c r="G55" s="101">
        <f t="shared" si="6"/>
        <v>29.873417721518987</v>
      </c>
    </row>
    <row r="56" spans="1:7" ht="12.75">
      <c r="A56" s="4" t="s">
        <v>67</v>
      </c>
      <c r="B56" s="177">
        <v>67.5</v>
      </c>
      <c r="C56" s="37" t="s">
        <v>420</v>
      </c>
      <c r="E56" s="1" t="s">
        <v>68</v>
      </c>
      <c r="F56" s="97">
        <v>302</v>
      </c>
      <c r="G56" s="101">
        <f t="shared" si="6"/>
        <v>0.5580707752009609</v>
      </c>
    </row>
    <row r="57" spans="1:7" ht="12.75">
      <c r="A57" s="4" t="s">
        <v>69</v>
      </c>
      <c r="B57" s="98">
        <v>27151</v>
      </c>
      <c r="C57" s="10">
        <f>(B57/$B$54)*100</f>
        <v>89.03426791277259</v>
      </c>
      <c r="E57" s="1" t="s">
        <v>70</v>
      </c>
      <c r="F57" s="97">
        <v>389</v>
      </c>
      <c r="G57" s="101">
        <f t="shared" si="6"/>
        <v>0.7188395084542178</v>
      </c>
    </row>
    <row r="58" spans="1:7" ht="12.75">
      <c r="A58" s="4" t="s">
        <v>67</v>
      </c>
      <c r="B58" s="177">
        <v>79.8</v>
      </c>
      <c r="C58" s="37" t="s">
        <v>420</v>
      </c>
      <c r="E58" s="1" t="s">
        <v>71</v>
      </c>
      <c r="F58" s="97">
        <v>4930</v>
      </c>
      <c r="G58" s="101">
        <f t="shared" si="6"/>
        <v>9.11022821768456</v>
      </c>
    </row>
    <row r="59" spans="1:7" ht="12.75">
      <c r="A59" s="4"/>
      <c r="B59" s="93" t="s">
        <v>409</v>
      </c>
      <c r="C59" s="10"/>
      <c r="E59" s="1" t="s">
        <v>72</v>
      </c>
      <c r="F59" s="97">
        <v>136</v>
      </c>
      <c r="G59" s="101">
        <f t="shared" si="6"/>
        <v>0.25131664048784996</v>
      </c>
    </row>
    <row r="60" spans="1:7" ht="12.75">
      <c r="A60" s="5" t="s">
        <v>73</v>
      </c>
      <c r="B60" s="93">
        <v>7755</v>
      </c>
      <c r="C60" s="33">
        <f>(B60/$B$60)*100</f>
        <v>100</v>
      </c>
      <c r="E60" s="1" t="s">
        <v>74</v>
      </c>
      <c r="F60" s="97">
        <v>2185</v>
      </c>
      <c r="G60" s="101">
        <f t="shared" si="6"/>
        <v>4.037697496073178</v>
      </c>
    </row>
    <row r="61" spans="1:7" ht="12.75">
      <c r="A61" s="4" t="s">
        <v>62</v>
      </c>
      <c r="B61" s="97">
        <v>2774</v>
      </c>
      <c r="C61" s="10">
        <f>(B61/$B$60)*100</f>
        <v>35.77047066408768</v>
      </c>
      <c r="E61" s="1" t="s">
        <v>75</v>
      </c>
      <c r="F61" s="97">
        <v>499</v>
      </c>
      <c r="G61" s="101">
        <f t="shared" si="6"/>
        <v>0.9221103206135083</v>
      </c>
    </row>
    <row r="62" spans="1:7" ht="12.75">
      <c r="A62" s="4"/>
      <c r="B62" s="93" t="s">
        <v>409</v>
      </c>
      <c r="C62" s="10"/>
      <c r="E62" s="1" t="s">
        <v>76</v>
      </c>
      <c r="F62" s="97">
        <v>845</v>
      </c>
      <c r="G62" s="101">
        <f t="shared" si="6"/>
        <v>1.5614894206781853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274</v>
      </c>
      <c r="G63" s="101">
        <f t="shared" si="6"/>
        <v>0.5063291139240507</v>
      </c>
    </row>
    <row r="64" spans="1:7" ht="12.75">
      <c r="A64" s="29" t="s">
        <v>79</v>
      </c>
      <c r="B64" s="93">
        <v>50745</v>
      </c>
      <c r="C64" s="33">
        <f>(B64/$B$64)*100</f>
        <v>100</v>
      </c>
      <c r="E64" s="1" t="s">
        <v>80</v>
      </c>
      <c r="F64" s="97">
        <v>77</v>
      </c>
      <c r="G64" s="101">
        <f t="shared" si="6"/>
        <v>0.1422895685115033</v>
      </c>
    </row>
    <row r="65" spans="1:7" ht="12.75">
      <c r="A65" s="4" t="s">
        <v>415</v>
      </c>
      <c r="B65" s="97">
        <v>32709</v>
      </c>
      <c r="C65" s="10">
        <f>(B65/$B$64)*100</f>
        <v>64.45758202778599</v>
      </c>
      <c r="E65" s="1" t="s">
        <v>81</v>
      </c>
      <c r="F65" s="97">
        <v>405</v>
      </c>
      <c r="G65" s="101">
        <f t="shared" si="6"/>
        <v>0.7484061720410238</v>
      </c>
    </row>
    <row r="66" spans="1:7" ht="12.75">
      <c r="A66" s="4" t="s">
        <v>416</v>
      </c>
      <c r="B66" s="97">
        <v>16978</v>
      </c>
      <c r="C66" s="10">
        <f aca="true" t="shared" si="7" ref="C66:C71">(B66/$B$64)*100</f>
        <v>33.45748349591093</v>
      </c>
      <c r="E66" s="1" t="s">
        <v>82</v>
      </c>
      <c r="F66" s="97">
        <v>206</v>
      </c>
      <c r="G66" s="101">
        <f t="shared" si="6"/>
        <v>0.3806707936801257</v>
      </c>
    </row>
    <row r="67" spans="1:7" ht="12.75">
      <c r="A67" s="4" t="s">
        <v>83</v>
      </c>
      <c r="B67" s="97">
        <v>8775</v>
      </c>
      <c r="C67" s="10">
        <f t="shared" si="7"/>
        <v>17.292344073307714</v>
      </c>
      <c r="E67" s="1" t="s">
        <v>84</v>
      </c>
      <c r="F67" s="97">
        <v>620</v>
      </c>
      <c r="G67" s="101">
        <f t="shared" si="6"/>
        <v>1.1457082139887278</v>
      </c>
    </row>
    <row r="68" spans="1:7" ht="12.75">
      <c r="A68" s="4" t="s">
        <v>85</v>
      </c>
      <c r="B68" s="97">
        <v>8203</v>
      </c>
      <c r="C68" s="10">
        <f t="shared" si="7"/>
        <v>16.16513942260321</v>
      </c>
      <c r="E68" s="1" t="s">
        <v>86</v>
      </c>
      <c r="F68" s="97">
        <v>1588</v>
      </c>
      <c r="G68" s="101">
        <f t="shared" si="6"/>
        <v>2.9344913609904832</v>
      </c>
    </row>
    <row r="69" spans="1:7" ht="12.75">
      <c r="A69" s="4" t="s">
        <v>87</v>
      </c>
      <c r="B69" s="97">
        <v>5527</v>
      </c>
      <c r="C69" s="10">
        <f t="shared" si="7"/>
        <v>10.891713469307321</v>
      </c>
      <c r="E69" s="1" t="s">
        <v>88</v>
      </c>
      <c r="F69" s="97">
        <v>179</v>
      </c>
      <c r="G69" s="101">
        <f t="shared" si="6"/>
        <v>0.33077704887739073</v>
      </c>
    </row>
    <row r="70" spans="1:7" ht="12.75">
      <c r="A70" s="4" t="s">
        <v>89</v>
      </c>
      <c r="B70" s="97">
        <v>2676</v>
      </c>
      <c r="C70" s="10">
        <f t="shared" si="7"/>
        <v>5.273425953295892</v>
      </c>
      <c r="E70" s="1" t="s">
        <v>90</v>
      </c>
      <c r="F70" s="97">
        <v>122</v>
      </c>
      <c r="G70" s="101">
        <f t="shared" si="6"/>
        <v>0.22544580984939483</v>
      </c>
    </row>
    <row r="71" spans="1:7" ht="12.75">
      <c r="A71" s="7" t="s">
        <v>417</v>
      </c>
      <c r="B71" s="103">
        <v>1058</v>
      </c>
      <c r="C71" s="40">
        <f t="shared" si="7"/>
        <v>2.084934476303084</v>
      </c>
      <c r="D71" s="41"/>
      <c r="E71" s="9" t="s">
        <v>91</v>
      </c>
      <c r="F71" s="103">
        <v>11720</v>
      </c>
      <c r="G71" s="104">
        <f t="shared" si="6"/>
        <v>21.657581077335305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42930</v>
      </c>
      <c r="C9" s="81">
        <f>(B9/$B$9)*100</f>
        <v>100</v>
      </c>
      <c r="D9" s="65"/>
      <c r="E9" s="79" t="s">
        <v>103</v>
      </c>
      <c r="F9" s="80">
        <v>18760</v>
      </c>
      <c r="G9" s="81">
        <f>(F9/$F$9)*100</f>
        <v>100</v>
      </c>
    </row>
    <row r="10" spans="1:7" ht="12.75">
      <c r="A10" s="82" t="s">
        <v>104</v>
      </c>
      <c r="B10" s="97">
        <v>28109</v>
      </c>
      <c r="C10" s="105">
        <f>(B10/$B$9)*100</f>
        <v>65.47635686000466</v>
      </c>
      <c r="D10" s="65"/>
      <c r="E10" s="78" t="s">
        <v>105</v>
      </c>
      <c r="F10" s="97">
        <v>578</v>
      </c>
      <c r="G10" s="105">
        <f aca="true" t="shared" si="0" ref="G10:G19">(F10/$F$9)*100</f>
        <v>3.0810234541577826</v>
      </c>
    </row>
    <row r="11" spans="1:7" ht="12.75">
      <c r="A11" s="82" t="s">
        <v>106</v>
      </c>
      <c r="B11" s="97">
        <v>28103</v>
      </c>
      <c r="C11" s="105">
        <f aca="true" t="shared" si="1" ref="C11:C16">(B11/$B$9)*100</f>
        <v>65.46238061961333</v>
      </c>
      <c r="D11" s="65"/>
      <c r="E11" s="78" t="s">
        <v>107</v>
      </c>
      <c r="F11" s="97">
        <v>478</v>
      </c>
      <c r="G11" s="105">
        <f t="shared" si="0"/>
        <v>2.547974413646055</v>
      </c>
    </row>
    <row r="12" spans="1:7" ht="12.75">
      <c r="A12" s="82" t="s">
        <v>108</v>
      </c>
      <c r="B12" s="97">
        <v>27020</v>
      </c>
      <c r="C12" s="105">
        <f>(B12/$B$9)*100</f>
        <v>62.9396692289774</v>
      </c>
      <c r="D12" s="65"/>
      <c r="E12" s="78" t="s">
        <v>109</v>
      </c>
      <c r="F12" s="97">
        <v>1160</v>
      </c>
      <c r="G12" s="105">
        <f t="shared" si="0"/>
        <v>6.183368869936034</v>
      </c>
    </row>
    <row r="13" spans="1:7" ht="12.75">
      <c r="A13" s="82" t="s">
        <v>110</v>
      </c>
      <c r="B13" s="97">
        <v>1083</v>
      </c>
      <c r="C13" s="105">
        <f>(B13/$B$9)*100</f>
        <v>2.522711390635919</v>
      </c>
      <c r="D13" s="65"/>
      <c r="E13" s="78" t="s">
        <v>111</v>
      </c>
      <c r="F13" s="97">
        <v>1118</v>
      </c>
      <c r="G13" s="105">
        <f t="shared" si="0"/>
        <v>5.959488272921109</v>
      </c>
    </row>
    <row r="14" spans="1:7" ht="12.75">
      <c r="A14" s="82" t="s">
        <v>112</v>
      </c>
      <c r="B14" s="109">
        <v>3.9</v>
      </c>
      <c r="C14" s="112" t="s">
        <v>420</v>
      </c>
      <c r="D14" s="65"/>
      <c r="E14" s="78" t="s">
        <v>113</v>
      </c>
      <c r="F14" s="97">
        <v>1971</v>
      </c>
      <c r="G14" s="105">
        <f t="shared" si="0"/>
        <v>10.50639658848614</v>
      </c>
    </row>
    <row r="15" spans="1:7" ht="12.75">
      <c r="A15" s="82" t="s">
        <v>114</v>
      </c>
      <c r="B15" s="109">
        <v>6</v>
      </c>
      <c r="C15" s="105">
        <f t="shared" si="1"/>
        <v>0.01397624039133473</v>
      </c>
      <c r="D15" s="65"/>
      <c r="E15" s="78" t="s">
        <v>115</v>
      </c>
      <c r="F15" s="97">
        <v>3068</v>
      </c>
      <c r="G15" s="105">
        <f t="shared" si="0"/>
        <v>16.353944562899787</v>
      </c>
    </row>
    <row r="16" spans="1:7" ht="12.75">
      <c r="A16" s="82" t="s">
        <v>226</v>
      </c>
      <c r="B16" s="97">
        <v>14821</v>
      </c>
      <c r="C16" s="105">
        <f t="shared" si="1"/>
        <v>34.52364313999534</v>
      </c>
      <c r="D16" s="65"/>
      <c r="E16" s="78" t="s">
        <v>227</v>
      </c>
      <c r="F16" s="97">
        <v>2925</v>
      </c>
      <c r="G16" s="105">
        <f t="shared" si="0"/>
        <v>15.591684434968018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4195</v>
      </c>
      <c r="G17" s="105">
        <f t="shared" si="0"/>
        <v>22.36140724946695</v>
      </c>
    </row>
    <row r="18" spans="1:7" ht="12.75">
      <c r="A18" s="77" t="s">
        <v>229</v>
      </c>
      <c r="B18" s="80">
        <v>22974</v>
      </c>
      <c r="C18" s="81">
        <f>(B18/$B$18)*100</f>
        <v>100</v>
      </c>
      <c r="D18" s="65"/>
      <c r="E18" s="78" t="s">
        <v>329</v>
      </c>
      <c r="F18" s="97">
        <v>1729</v>
      </c>
      <c r="G18" s="105">
        <f t="shared" si="0"/>
        <v>9.21641791044776</v>
      </c>
    </row>
    <row r="19" spans="1:9" ht="12.75">
      <c r="A19" s="82" t="s">
        <v>104</v>
      </c>
      <c r="B19" s="97">
        <v>13040</v>
      </c>
      <c r="C19" s="105">
        <f>(B19/$B$18)*100</f>
        <v>56.75981544354488</v>
      </c>
      <c r="D19" s="65"/>
      <c r="E19" s="78" t="s">
        <v>328</v>
      </c>
      <c r="F19" s="98">
        <v>1538</v>
      </c>
      <c r="G19" s="105">
        <f t="shared" si="0"/>
        <v>8.198294243070363</v>
      </c>
      <c r="I19" s="118"/>
    </row>
    <row r="20" spans="1:7" ht="12.75">
      <c r="A20" s="82" t="s">
        <v>106</v>
      </c>
      <c r="B20" s="97">
        <v>13040</v>
      </c>
      <c r="C20" s="105">
        <f>(B20/$B$18)*100</f>
        <v>56.75981544354488</v>
      </c>
      <c r="D20" s="65"/>
      <c r="E20" s="78" t="s">
        <v>230</v>
      </c>
      <c r="F20" s="97">
        <v>83651</v>
      </c>
      <c r="G20" s="112" t="s">
        <v>420</v>
      </c>
    </row>
    <row r="21" spans="1:7" ht="12.75">
      <c r="A21" s="82" t="s">
        <v>108</v>
      </c>
      <c r="B21" s="97">
        <v>12446</v>
      </c>
      <c r="C21" s="105">
        <f>(B21/$B$18)*100</f>
        <v>54.17428397318707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15694</v>
      </c>
      <c r="G22" s="105">
        <f>(F22/$F$9)*100</f>
        <v>83.65671641791045</v>
      </c>
    </row>
    <row r="23" spans="1:7" ht="12.75">
      <c r="A23" s="77" t="s">
        <v>232</v>
      </c>
      <c r="B23" s="80">
        <v>3972</v>
      </c>
      <c r="C23" s="81">
        <f>(B23/$B$23)*100</f>
        <v>100</v>
      </c>
      <c r="D23" s="65"/>
      <c r="E23" s="78" t="s">
        <v>233</v>
      </c>
      <c r="F23" s="97">
        <v>100347</v>
      </c>
      <c r="G23" s="112" t="s">
        <v>420</v>
      </c>
    </row>
    <row r="24" spans="1:7" ht="12.75">
      <c r="A24" s="82" t="s">
        <v>234</v>
      </c>
      <c r="B24" s="97">
        <v>2243</v>
      </c>
      <c r="C24" s="105">
        <f>(B24/$B$23)*100</f>
        <v>56.47029204431016</v>
      </c>
      <c r="D24" s="65"/>
      <c r="E24" s="78" t="s">
        <v>235</v>
      </c>
      <c r="F24" s="97">
        <v>5528</v>
      </c>
      <c r="G24" s="105">
        <f>(F24/$F$9)*100</f>
        <v>29.466950959488276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13602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391</v>
      </c>
      <c r="G26" s="105">
        <f>(F26/$F$9)*100</f>
        <v>2.0842217484008527</v>
      </c>
    </row>
    <row r="27" spans="1:7" ht="12.75">
      <c r="A27" s="77" t="s">
        <v>244</v>
      </c>
      <c r="B27" s="80">
        <v>26503</v>
      </c>
      <c r="C27" s="81">
        <f>(B27/$B$27)*100</f>
        <v>100</v>
      </c>
      <c r="D27" s="65"/>
      <c r="E27" s="78" t="s">
        <v>237</v>
      </c>
      <c r="F27" s="98">
        <v>7126</v>
      </c>
      <c r="G27" s="112" t="s">
        <v>420</v>
      </c>
    </row>
    <row r="28" spans="1:7" ht="12.75">
      <c r="A28" s="82" t="s">
        <v>245</v>
      </c>
      <c r="B28" s="97">
        <v>21784</v>
      </c>
      <c r="C28" s="105">
        <f aca="true" t="shared" si="2" ref="C28:C33">(B28/$B$27)*100</f>
        <v>82.19446855073011</v>
      </c>
      <c r="D28" s="65"/>
      <c r="E28" s="78" t="s">
        <v>238</v>
      </c>
      <c r="F28" s="97">
        <v>155</v>
      </c>
      <c r="G28" s="105">
        <f>(F28/$F$9)*100</f>
        <v>0.826226012793177</v>
      </c>
    </row>
    <row r="29" spans="1:7" ht="12.75">
      <c r="A29" s="82" t="s">
        <v>246</v>
      </c>
      <c r="B29" s="97">
        <v>1899</v>
      </c>
      <c r="C29" s="105">
        <f t="shared" si="2"/>
        <v>7.165226578123231</v>
      </c>
      <c r="D29" s="65"/>
      <c r="E29" s="78" t="s">
        <v>239</v>
      </c>
      <c r="F29" s="97">
        <v>4138</v>
      </c>
      <c r="G29" s="112" t="s">
        <v>420</v>
      </c>
    </row>
    <row r="30" spans="1:7" ht="12.75">
      <c r="A30" s="82" t="s">
        <v>247</v>
      </c>
      <c r="B30" s="97">
        <v>1401</v>
      </c>
      <c r="C30" s="105">
        <f t="shared" si="2"/>
        <v>5.286194015771799</v>
      </c>
      <c r="D30" s="65"/>
      <c r="E30" s="78" t="s">
        <v>240</v>
      </c>
      <c r="F30" s="97">
        <v>3231</v>
      </c>
      <c r="G30" s="105">
        <f>(F30/$F$9)*100</f>
        <v>17.222814498933904</v>
      </c>
    </row>
    <row r="31" spans="1:7" ht="12.75">
      <c r="A31" s="82" t="s">
        <v>274</v>
      </c>
      <c r="B31" s="97">
        <v>504</v>
      </c>
      <c r="C31" s="105">
        <f t="shared" si="2"/>
        <v>1.9016715088857865</v>
      </c>
      <c r="D31" s="65"/>
      <c r="E31" s="78" t="s">
        <v>241</v>
      </c>
      <c r="F31" s="97">
        <v>18618</v>
      </c>
      <c r="G31" s="112" t="s">
        <v>420</v>
      </c>
    </row>
    <row r="32" spans="1:7" ht="12.75">
      <c r="A32" s="82" t="s">
        <v>248</v>
      </c>
      <c r="B32" s="97">
        <v>64</v>
      </c>
      <c r="C32" s="105">
        <f t="shared" si="2"/>
        <v>0.2414820963664491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851</v>
      </c>
      <c r="C33" s="105">
        <f t="shared" si="2"/>
        <v>3.210957250122628</v>
      </c>
      <c r="D33" s="65"/>
      <c r="E33" s="79" t="s">
        <v>243</v>
      </c>
      <c r="F33" s="80">
        <v>14381</v>
      </c>
      <c r="G33" s="81">
        <f>(F33/$F$33)*100</f>
        <v>100</v>
      </c>
    </row>
    <row r="34" spans="1:7" ht="12.75">
      <c r="A34" s="82" t="s">
        <v>250</v>
      </c>
      <c r="B34" s="109">
        <v>28.6</v>
      </c>
      <c r="C34" s="112" t="s">
        <v>420</v>
      </c>
      <c r="D34" s="65"/>
      <c r="E34" s="78" t="s">
        <v>105</v>
      </c>
      <c r="F34" s="97">
        <v>200</v>
      </c>
      <c r="G34" s="105">
        <f aca="true" t="shared" si="3" ref="G34:G43">(F34/$F$33)*100</f>
        <v>1.390723871775259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121</v>
      </c>
      <c r="G35" s="105">
        <f t="shared" si="3"/>
        <v>0.8413879424240317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425</v>
      </c>
      <c r="G36" s="105">
        <f t="shared" si="3"/>
        <v>2.9552882275224257</v>
      </c>
    </row>
    <row r="37" spans="1:7" ht="12.75">
      <c r="A37" s="77" t="s">
        <v>253</v>
      </c>
      <c r="B37" s="80">
        <v>27020</v>
      </c>
      <c r="C37" s="81">
        <f>(B37/$B$37)*100</f>
        <v>100</v>
      </c>
      <c r="D37" s="65"/>
      <c r="E37" s="78" t="s">
        <v>111</v>
      </c>
      <c r="F37" s="97">
        <v>637</v>
      </c>
      <c r="G37" s="105">
        <f t="shared" si="3"/>
        <v>4.4294555316042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1397</v>
      </c>
      <c r="G38" s="105">
        <f t="shared" si="3"/>
        <v>9.714206244350185</v>
      </c>
    </row>
    <row r="39" spans="1:7" ht="12.75">
      <c r="A39" s="82" t="s">
        <v>256</v>
      </c>
      <c r="B39" s="98">
        <v>12791</v>
      </c>
      <c r="C39" s="105">
        <f>(B39/$B$37)*100</f>
        <v>47.33900814211695</v>
      </c>
      <c r="D39" s="65"/>
      <c r="E39" s="78" t="s">
        <v>115</v>
      </c>
      <c r="F39" s="97">
        <v>2412</v>
      </c>
      <c r="G39" s="105">
        <f t="shared" si="3"/>
        <v>16.772129893609623</v>
      </c>
    </row>
    <row r="40" spans="1:7" ht="12.75">
      <c r="A40" s="82" t="s">
        <v>257</v>
      </c>
      <c r="B40" s="98">
        <v>2614</v>
      </c>
      <c r="C40" s="105">
        <f>(B40/$B$37)*100</f>
        <v>9.674315321983716</v>
      </c>
      <c r="D40" s="65"/>
      <c r="E40" s="78" t="s">
        <v>227</v>
      </c>
      <c r="F40" s="97">
        <v>2439</v>
      </c>
      <c r="G40" s="105">
        <f t="shared" si="3"/>
        <v>16.959877616299284</v>
      </c>
    </row>
    <row r="41" spans="1:7" ht="12.75">
      <c r="A41" s="82" t="s">
        <v>259</v>
      </c>
      <c r="B41" s="98">
        <v>7897</v>
      </c>
      <c r="C41" s="105">
        <f>(B41/$B$37)*100</f>
        <v>29.226498889711326</v>
      </c>
      <c r="D41" s="65"/>
      <c r="E41" s="78" t="s">
        <v>228</v>
      </c>
      <c r="F41" s="97">
        <v>3704</v>
      </c>
      <c r="G41" s="105">
        <f t="shared" si="3"/>
        <v>25.756206105277794</v>
      </c>
    </row>
    <row r="42" spans="1:7" ht="12.75">
      <c r="A42" s="82" t="s">
        <v>419</v>
      </c>
      <c r="B42" s="98">
        <v>21</v>
      </c>
      <c r="C42" s="105">
        <f>(B42/$B$37)*100</f>
        <v>0.07772020725388601</v>
      </c>
      <c r="D42" s="65"/>
      <c r="E42" s="78" t="s">
        <v>329</v>
      </c>
      <c r="F42" s="97">
        <v>1609</v>
      </c>
      <c r="G42" s="105">
        <f t="shared" si="3"/>
        <v>11.188373548431958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1437</v>
      </c>
      <c r="G43" s="105">
        <f t="shared" si="3"/>
        <v>9.992351018705236</v>
      </c>
    </row>
    <row r="44" spans="1:7" ht="12.75">
      <c r="A44" s="82" t="s">
        <v>13</v>
      </c>
      <c r="B44" s="98">
        <v>1627</v>
      </c>
      <c r="C44" s="105">
        <f>(B44/$B$37)*100</f>
        <v>6.021465581051073</v>
      </c>
      <c r="D44" s="65"/>
      <c r="E44" s="78" t="s">
        <v>252</v>
      </c>
      <c r="F44" s="97">
        <v>95114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2070</v>
      </c>
      <c r="C46" s="105">
        <f>(B46/$B$37)*100</f>
        <v>7.66099185788305</v>
      </c>
      <c r="D46" s="65"/>
      <c r="E46" s="78" t="s">
        <v>255</v>
      </c>
      <c r="F46" s="97">
        <v>35349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61271</v>
      </c>
      <c r="G48" s="112" t="s">
        <v>420</v>
      </c>
    </row>
    <row r="49" spans="1:7" ht="13.5" thickBot="1">
      <c r="A49" s="82" t="s">
        <v>14</v>
      </c>
      <c r="B49" s="98">
        <v>71</v>
      </c>
      <c r="C49" s="105">
        <f aca="true" t="shared" si="4" ref="C49:C55">(B49/$B$37)*100</f>
        <v>0.2627683197631384</v>
      </c>
      <c r="D49" s="87"/>
      <c r="E49" s="88" t="s">
        <v>261</v>
      </c>
      <c r="F49" s="113">
        <v>39835</v>
      </c>
      <c r="G49" s="114" t="s">
        <v>420</v>
      </c>
    </row>
    <row r="50" spans="1:7" ht="13.5" thickTop="1">
      <c r="A50" s="82" t="s">
        <v>275</v>
      </c>
      <c r="B50" s="98">
        <v>1490</v>
      </c>
      <c r="C50" s="105">
        <f t="shared" si="4"/>
        <v>5.514433752775721</v>
      </c>
      <c r="D50" s="65"/>
      <c r="E50" s="78"/>
      <c r="F50" s="86"/>
      <c r="G50" s="85"/>
    </row>
    <row r="51" spans="1:7" ht="12.75">
      <c r="A51" s="82" t="s">
        <v>276</v>
      </c>
      <c r="B51" s="98">
        <v>3879</v>
      </c>
      <c r="C51" s="105">
        <f t="shared" si="4"/>
        <v>14.356032568467803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1432</v>
      </c>
      <c r="C52" s="105">
        <f t="shared" si="4"/>
        <v>5.299777942264989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3100</v>
      </c>
      <c r="C53" s="105">
        <f t="shared" si="4"/>
        <v>11.472982975573649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1023</v>
      </c>
      <c r="C54" s="105">
        <f t="shared" si="4"/>
        <v>3.7860843819393044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1227</v>
      </c>
      <c r="C55" s="105">
        <f t="shared" si="4"/>
        <v>4.541080680977054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2605</v>
      </c>
      <c r="C57" s="105">
        <f>(B57/$B$37)*100</f>
        <v>9.64100666173205</v>
      </c>
      <c r="D57" s="65"/>
      <c r="E57" s="79" t="s">
        <v>243</v>
      </c>
      <c r="F57" s="80">
        <v>235</v>
      </c>
      <c r="G57" s="81">
        <f>(F57/L57)*100</f>
        <v>1.6341005493359293</v>
      </c>
      <c r="H57" s="79" t="s">
        <v>243</v>
      </c>
      <c r="L57" s="15">
        <v>14381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158</v>
      </c>
      <c r="G58" s="105">
        <f>(F58/L58)*100</f>
        <v>2.347348090922597</v>
      </c>
      <c r="H58" s="78" t="s">
        <v>277</v>
      </c>
      <c r="L58" s="15">
        <v>6731</v>
      </c>
    </row>
    <row r="59" spans="1:12" ht="12.75">
      <c r="A59" s="82" t="s">
        <v>271</v>
      </c>
      <c r="B59" s="98">
        <v>3551</v>
      </c>
      <c r="C59" s="105">
        <f>(B59/$B$37)*100</f>
        <v>13.142116950407107</v>
      </c>
      <c r="D59" s="65"/>
      <c r="E59" s="78" t="s">
        <v>279</v>
      </c>
      <c r="F59" s="97">
        <v>59</v>
      </c>
      <c r="G59" s="105">
        <f>(F59/L59)*100</f>
        <v>2.2031366691560867</v>
      </c>
      <c r="H59" s="78" t="s">
        <v>279</v>
      </c>
      <c r="L59" s="15">
        <v>2678</v>
      </c>
    </row>
    <row r="60" spans="1:7" ht="12.75">
      <c r="A60" s="82" t="s">
        <v>272</v>
      </c>
      <c r="B60" s="98">
        <v>5452</v>
      </c>
      <c r="C60" s="105">
        <f>(B60/$B$37)*100</f>
        <v>20.177646188008882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1266</v>
      </c>
      <c r="C62" s="105">
        <f>(B62/$B$37)*100</f>
        <v>4.685418208734271</v>
      </c>
      <c r="D62" s="65"/>
      <c r="E62" s="79" t="s">
        <v>282</v>
      </c>
      <c r="F62" s="80">
        <v>105</v>
      </c>
      <c r="G62" s="81">
        <f>(F62/L62)*100</f>
        <v>7.653061224489796</v>
      </c>
      <c r="H62" s="79" t="s">
        <v>116</v>
      </c>
      <c r="L62" s="15">
        <v>1372</v>
      </c>
    </row>
    <row r="63" spans="1:12" ht="12.75">
      <c r="A63" s="61" t="s">
        <v>15</v>
      </c>
      <c r="B63" s="98">
        <v>964</v>
      </c>
      <c r="C63" s="105">
        <f>(B63/$B$37)*100</f>
        <v>3.5677276091783865</v>
      </c>
      <c r="D63" s="65"/>
      <c r="E63" s="78" t="s">
        <v>277</v>
      </c>
      <c r="F63" s="97">
        <v>93</v>
      </c>
      <c r="G63" s="105">
        <f>(F63/L63)*100</f>
        <v>14.761904761904763</v>
      </c>
      <c r="H63" s="78" t="s">
        <v>277</v>
      </c>
      <c r="L63" s="15">
        <v>630</v>
      </c>
    </row>
    <row r="64" spans="1:12" ht="12.75">
      <c r="A64" s="82" t="s">
        <v>273</v>
      </c>
      <c r="B64" s="98">
        <v>960</v>
      </c>
      <c r="C64" s="105">
        <f>(B64/$B$37)*100</f>
        <v>3.552923760177646</v>
      </c>
      <c r="D64" s="65"/>
      <c r="E64" s="78" t="s">
        <v>279</v>
      </c>
      <c r="F64" s="97">
        <v>21</v>
      </c>
      <c r="G64" s="105">
        <f>(F64/L64)*100</f>
        <v>18.103448275862068</v>
      </c>
      <c r="H64" s="78" t="s">
        <v>279</v>
      </c>
      <c r="L64" s="15">
        <v>116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1443</v>
      </c>
      <c r="G66" s="81">
        <f aca="true" t="shared" si="5" ref="G66:G71">(F66/L66)*100</f>
        <v>2.792885207192212</v>
      </c>
      <c r="H66" s="79" t="s">
        <v>283</v>
      </c>
      <c r="L66" s="15">
        <v>51667</v>
      </c>
    </row>
    <row r="67" spans="1:12" ht="12.75">
      <c r="A67" s="82" t="s">
        <v>285</v>
      </c>
      <c r="B67" s="97">
        <v>21568</v>
      </c>
      <c r="C67" s="105">
        <f>(B67/$B$37)*100</f>
        <v>79.82235381199112</v>
      </c>
      <c r="D67" s="65"/>
      <c r="E67" s="78" t="s">
        <v>421</v>
      </c>
      <c r="F67" s="97">
        <v>1146</v>
      </c>
      <c r="G67" s="105">
        <f t="shared" si="5"/>
        <v>2.9222766217870255</v>
      </c>
      <c r="H67" s="78" t="s">
        <v>421</v>
      </c>
      <c r="L67" s="15">
        <v>39216</v>
      </c>
    </row>
    <row r="68" spans="1:12" ht="12.75">
      <c r="A68" s="82" t="s">
        <v>287</v>
      </c>
      <c r="B68" s="97">
        <v>3734</v>
      </c>
      <c r="C68" s="105">
        <f>(B68/$B$37)*100</f>
        <v>13.819393042190969</v>
      </c>
      <c r="D68" s="65"/>
      <c r="E68" s="78" t="s">
        <v>286</v>
      </c>
      <c r="F68" s="97">
        <v>370</v>
      </c>
      <c r="G68" s="105">
        <f t="shared" si="5"/>
        <v>4.771115409413282</v>
      </c>
      <c r="H68" s="78" t="s">
        <v>286</v>
      </c>
      <c r="L68" s="15">
        <v>7755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258</v>
      </c>
      <c r="G69" s="105">
        <f t="shared" si="5"/>
        <v>2.0804773808563826</v>
      </c>
      <c r="H69" s="78" t="s">
        <v>288</v>
      </c>
      <c r="L69" s="15">
        <v>12401</v>
      </c>
    </row>
    <row r="70" spans="1:12" ht="12.75">
      <c r="A70" s="82" t="s">
        <v>98</v>
      </c>
      <c r="B70" s="97">
        <v>1629</v>
      </c>
      <c r="C70" s="105">
        <f>(B70/$B$37)*100</f>
        <v>6.028867505551443</v>
      </c>
      <c r="D70" s="65"/>
      <c r="E70" s="78" t="s">
        <v>289</v>
      </c>
      <c r="F70" s="97">
        <v>184</v>
      </c>
      <c r="G70" s="105">
        <f t="shared" si="5"/>
        <v>2.035173100320761</v>
      </c>
      <c r="H70" s="78" t="s">
        <v>289</v>
      </c>
      <c r="L70" s="15">
        <v>9041</v>
      </c>
    </row>
    <row r="71" spans="1:12" ht="13.5" thickBot="1">
      <c r="A71" s="90" t="s">
        <v>93</v>
      </c>
      <c r="B71" s="110">
        <v>89</v>
      </c>
      <c r="C71" s="111">
        <f>(B71/$B$37)*100</f>
        <v>0.32938564026646927</v>
      </c>
      <c r="D71" s="91"/>
      <c r="E71" s="92" t="s">
        <v>290</v>
      </c>
      <c r="F71" s="110">
        <v>760</v>
      </c>
      <c r="G71" s="119">
        <f t="shared" si="5"/>
        <v>12.866091078381581</v>
      </c>
      <c r="H71" s="92" t="s">
        <v>290</v>
      </c>
      <c r="L71" s="15">
        <v>5907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19228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18765</v>
      </c>
      <c r="G9" s="81">
        <f>(F9/$F$9)*100</f>
        <v>100</v>
      </c>
      <c r="I9" s="53"/>
    </row>
    <row r="10" spans="1:7" ht="12.75">
      <c r="A10" s="36" t="s">
        <v>296</v>
      </c>
      <c r="B10" s="97">
        <v>13727</v>
      </c>
      <c r="C10" s="105">
        <f aca="true" t="shared" si="0" ref="C10:C18">(B10/$B$8)*100</f>
        <v>71.39068025795716</v>
      </c>
      <c r="E10" s="32" t="s">
        <v>297</v>
      </c>
      <c r="F10" s="97">
        <v>18557</v>
      </c>
      <c r="G10" s="105">
        <f>(F10/$F$9)*100</f>
        <v>98.89155342392752</v>
      </c>
    </row>
    <row r="11" spans="1:7" ht="12.75">
      <c r="A11" s="36" t="s">
        <v>298</v>
      </c>
      <c r="B11" s="97">
        <v>1609</v>
      </c>
      <c r="C11" s="105">
        <f t="shared" si="0"/>
        <v>8.368004992718951</v>
      </c>
      <c r="E11" s="32" t="s">
        <v>299</v>
      </c>
      <c r="F11" s="97">
        <v>164</v>
      </c>
      <c r="G11" s="105">
        <f>(F11/$F$9)*100</f>
        <v>0.8739674926725286</v>
      </c>
    </row>
    <row r="12" spans="1:7" ht="12.75">
      <c r="A12" s="36" t="s">
        <v>300</v>
      </c>
      <c r="B12" s="97">
        <v>347</v>
      </c>
      <c r="C12" s="105">
        <f t="shared" si="0"/>
        <v>1.804659871021427</v>
      </c>
      <c r="E12" s="32" t="s">
        <v>301</v>
      </c>
      <c r="F12" s="97">
        <v>44</v>
      </c>
      <c r="G12" s="105">
        <f>(F12/$F$9)*100</f>
        <v>0.2344790833999467</v>
      </c>
    </row>
    <row r="13" spans="1:7" ht="12.75">
      <c r="A13" s="36" t="s">
        <v>302</v>
      </c>
      <c r="B13" s="97">
        <v>354</v>
      </c>
      <c r="C13" s="105">
        <f t="shared" si="0"/>
        <v>1.841065113376326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599</v>
      </c>
      <c r="C14" s="105">
        <f t="shared" si="0"/>
        <v>3.115248595797795</v>
      </c>
      <c r="E14" s="42" t="s">
        <v>304</v>
      </c>
      <c r="F14" s="80">
        <v>13948</v>
      </c>
      <c r="G14" s="81">
        <f>(F14/$F$14)*100</f>
        <v>100</v>
      </c>
    </row>
    <row r="15" spans="1:7" ht="12.75">
      <c r="A15" s="36" t="s">
        <v>305</v>
      </c>
      <c r="B15" s="97">
        <v>658</v>
      </c>
      <c r="C15" s="105">
        <f t="shared" si="0"/>
        <v>3.422092781360516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1756</v>
      </c>
      <c r="C16" s="105">
        <f t="shared" si="0"/>
        <v>9.132515082171832</v>
      </c>
      <c r="E16" s="1" t="s">
        <v>308</v>
      </c>
      <c r="F16" s="97">
        <v>49</v>
      </c>
      <c r="G16" s="105">
        <f>(F16/$F$14)*100</f>
        <v>0.3513048465729854</v>
      </c>
    </row>
    <row r="17" spans="1:7" ht="12.75">
      <c r="A17" s="36" t="s">
        <v>309</v>
      </c>
      <c r="B17" s="97">
        <v>178</v>
      </c>
      <c r="C17" s="105">
        <f t="shared" si="0"/>
        <v>0.9257333055960059</v>
      </c>
      <c r="E17" s="1" t="s">
        <v>310</v>
      </c>
      <c r="F17" s="97">
        <v>137</v>
      </c>
      <c r="G17" s="105">
        <f aca="true" t="shared" si="1" ref="G17:G23">(F17/$F$14)*100</f>
        <v>0.9822196730714081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548</v>
      </c>
      <c r="G18" s="105">
        <f t="shared" si="1"/>
        <v>3.9288786922856325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1520</v>
      </c>
      <c r="G19" s="105">
        <f t="shared" si="1"/>
        <v>10.897619730427301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5605</v>
      </c>
      <c r="G20" s="105">
        <f t="shared" si="1"/>
        <v>40.184972755950675</v>
      </c>
    </row>
    <row r="21" spans="1:7" ht="12.75">
      <c r="A21" s="36" t="s">
        <v>315</v>
      </c>
      <c r="B21" s="98">
        <v>261</v>
      </c>
      <c r="C21" s="105">
        <f aca="true" t="shared" si="2" ref="C21:C28">(B21/$B$8)*100</f>
        <v>1.3573954649469524</v>
      </c>
      <c r="E21" s="1" t="s">
        <v>316</v>
      </c>
      <c r="F21" s="97">
        <v>5145</v>
      </c>
      <c r="G21" s="105">
        <f t="shared" si="1"/>
        <v>36.887008890163465</v>
      </c>
    </row>
    <row r="22" spans="1:7" ht="12.75">
      <c r="A22" s="36" t="s">
        <v>317</v>
      </c>
      <c r="B22" s="98">
        <v>1287</v>
      </c>
      <c r="C22" s="105">
        <f t="shared" si="2"/>
        <v>6.693363844393593</v>
      </c>
      <c r="E22" s="1" t="s">
        <v>318</v>
      </c>
      <c r="F22" s="97">
        <v>906</v>
      </c>
      <c r="G22" s="105">
        <f t="shared" si="1"/>
        <v>6.495554918267852</v>
      </c>
    </row>
    <row r="23" spans="1:7" ht="12.75">
      <c r="A23" s="36" t="s">
        <v>319</v>
      </c>
      <c r="B23" s="98">
        <v>1486</v>
      </c>
      <c r="C23" s="105">
        <f t="shared" si="2"/>
        <v>7.728312877054296</v>
      </c>
      <c r="E23" s="1" t="s">
        <v>320</v>
      </c>
      <c r="F23" s="98">
        <v>38</v>
      </c>
      <c r="G23" s="105">
        <f t="shared" si="1"/>
        <v>0.27244049326068254</v>
      </c>
    </row>
    <row r="24" spans="1:7" ht="12.75">
      <c r="A24" s="36" t="s">
        <v>321</v>
      </c>
      <c r="B24" s="97">
        <v>2124</v>
      </c>
      <c r="C24" s="105">
        <f t="shared" si="2"/>
        <v>11.046390680257957</v>
      </c>
      <c r="E24" s="1" t="s">
        <v>322</v>
      </c>
      <c r="F24" s="97">
        <v>284800</v>
      </c>
      <c r="G24" s="112" t="s">
        <v>420</v>
      </c>
    </row>
    <row r="25" spans="1:7" ht="12.75">
      <c r="A25" s="36" t="s">
        <v>323</v>
      </c>
      <c r="B25" s="97">
        <v>1671</v>
      </c>
      <c r="C25" s="105">
        <f t="shared" si="2"/>
        <v>8.6904514250052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5174</v>
      </c>
      <c r="C26" s="105">
        <f t="shared" si="2"/>
        <v>26.908674849178283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5744</v>
      </c>
      <c r="C27" s="105">
        <f t="shared" si="2"/>
        <v>29.87310172664864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1481</v>
      </c>
      <c r="C28" s="105">
        <f t="shared" si="2"/>
        <v>7.702309132515082</v>
      </c>
      <c r="E28" s="32" t="s">
        <v>335</v>
      </c>
      <c r="F28" s="97">
        <v>10072</v>
      </c>
      <c r="G28" s="105">
        <f aca="true" t="shared" si="3" ref="G28:G35">(F28/$F$14)*100</f>
        <v>72.21106968741037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16</v>
      </c>
      <c r="G30" s="105">
        <f t="shared" si="3"/>
        <v>0.11471178663607685</v>
      </c>
    </row>
    <row r="31" spans="1:7" ht="12.75">
      <c r="A31" s="36" t="s">
        <v>339</v>
      </c>
      <c r="B31" s="97">
        <v>52</v>
      </c>
      <c r="C31" s="105">
        <f aca="true" t="shared" si="4" ref="C31:C39">(B31/$B$8)*100</f>
        <v>0.2704389432078219</v>
      </c>
      <c r="E31" s="32" t="s">
        <v>340</v>
      </c>
      <c r="F31" s="97">
        <v>56</v>
      </c>
      <c r="G31" s="105">
        <f t="shared" si="3"/>
        <v>0.40149125322626905</v>
      </c>
    </row>
    <row r="32" spans="1:7" ht="12.75">
      <c r="A32" s="36" t="s">
        <v>341</v>
      </c>
      <c r="B32" s="97">
        <v>399</v>
      </c>
      <c r="C32" s="105">
        <f t="shared" si="4"/>
        <v>2.075098814229249</v>
      </c>
      <c r="E32" s="32" t="s">
        <v>342</v>
      </c>
      <c r="F32" s="97">
        <v>394</v>
      </c>
      <c r="G32" s="105">
        <f t="shared" si="3"/>
        <v>2.8247777459133925</v>
      </c>
    </row>
    <row r="33" spans="1:7" ht="12.75">
      <c r="A33" s="36" t="s">
        <v>343</v>
      </c>
      <c r="B33" s="97">
        <v>1389</v>
      </c>
      <c r="C33" s="105">
        <f t="shared" si="4"/>
        <v>7.223840232993552</v>
      </c>
      <c r="E33" s="32" t="s">
        <v>344</v>
      </c>
      <c r="F33" s="97">
        <v>1623</v>
      </c>
      <c r="G33" s="105">
        <f t="shared" si="3"/>
        <v>11.636076856897045</v>
      </c>
    </row>
    <row r="34" spans="1:7" ht="12.75">
      <c r="A34" s="36" t="s">
        <v>345</v>
      </c>
      <c r="B34" s="97">
        <v>2080</v>
      </c>
      <c r="C34" s="105">
        <f t="shared" si="4"/>
        <v>10.817557728312877</v>
      </c>
      <c r="E34" s="32" t="s">
        <v>346</v>
      </c>
      <c r="F34" s="97">
        <v>2877</v>
      </c>
      <c r="G34" s="105">
        <f t="shared" si="3"/>
        <v>20.626613134499568</v>
      </c>
    </row>
    <row r="35" spans="1:7" ht="12.75">
      <c r="A35" s="36" t="s">
        <v>347</v>
      </c>
      <c r="B35" s="97">
        <v>1907</v>
      </c>
      <c r="C35" s="105">
        <f t="shared" si="4"/>
        <v>9.917828167256085</v>
      </c>
      <c r="E35" s="32" t="s">
        <v>348</v>
      </c>
      <c r="F35" s="97">
        <v>5106</v>
      </c>
      <c r="G35" s="105">
        <f t="shared" si="3"/>
        <v>36.607398910238025</v>
      </c>
    </row>
    <row r="36" spans="1:7" ht="12.75">
      <c r="A36" s="36" t="s">
        <v>349</v>
      </c>
      <c r="B36" s="97">
        <v>2919</v>
      </c>
      <c r="C36" s="105">
        <f t="shared" si="4"/>
        <v>15.180986061992927</v>
      </c>
      <c r="E36" s="32" t="s">
        <v>350</v>
      </c>
      <c r="F36" s="97">
        <v>1757</v>
      </c>
      <c r="G36" s="112" t="s">
        <v>420</v>
      </c>
    </row>
    <row r="37" spans="1:7" ht="12.75">
      <c r="A37" s="36" t="s">
        <v>351</v>
      </c>
      <c r="B37" s="97">
        <v>3421</v>
      </c>
      <c r="C37" s="105">
        <f t="shared" si="4"/>
        <v>17.79176201372998</v>
      </c>
      <c r="E37" s="32" t="s">
        <v>352</v>
      </c>
      <c r="F37" s="97">
        <v>3876</v>
      </c>
      <c r="G37" s="105">
        <f>(F37/$F$14)*100</f>
        <v>27.788930312589617</v>
      </c>
    </row>
    <row r="38" spans="1:7" ht="12.75">
      <c r="A38" s="36" t="s">
        <v>353</v>
      </c>
      <c r="B38" s="97">
        <v>3666</v>
      </c>
      <c r="C38" s="105">
        <f t="shared" si="4"/>
        <v>19.065945496151446</v>
      </c>
      <c r="E38" s="32" t="s">
        <v>350</v>
      </c>
      <c r="F38" s="97">
        <v>595</v>
      </c>
      <c r="G38" s="112" t="s">
        <v>420</v>
      </c>
    </row>
    <row r="39" spans="1:7" ht="12.75">
      <c r="A39" s="36" t="s">
        <v>354</v>
      </c>
      <c r="B39" s="97">
        <v>3395</v>
      </c>
      <c r="C39" s="105">
        <f t="shared" si="4"/>
        <v>17.656542542126065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6.8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18765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3853</v>
      </c>
      <c r="G43" s="105">
        <f aca="true" t="shared" si="5" ref="G43:G48">(F43/$F$14)*100</f>
        <v>27.624032119300256</v>
      </c>
    </row>
    <row r="44" spans="1:7" ht="12.75">
      <c r="A44" s="36" t="s">
        <v>368</v>
      </c>
      <c r="B44" s="98">
        <v>1998</v>
      </c>
      <c r="C44" s="105">
        <f aca="true" t="shared" si="6" ref="C44:C49">(B44/$B$42)*100</f>
        <v>10.647482014388489</v>
      </c>
      <c r="E44" s="32" t="s">
        <v>369</v>
      </c>
      <c r="F44" s="97">
        <v>2425</v>
      </c>
      <c r="G44" s="105">
        <f t="shared" si="5"/>
        <v>17.3860051620304</v>
      </c>
    </row>
    <row r="45" spans="1:7" ht="12.75">
      <c r="A45" s="36" t="s">
        <v>370</v>
      </c>
      <c r="B45" s="98">
        <v>4814</v>
      </c>
      <c r="C45" s="105">
        <f t="shared" si="6"/>
        <v>25.654143351985077</v>
      </c>
      <c r="E45" s="32" t="s">
        <v>371</v>
      </c>
      <c r="F45" s="97">
        <v>2193</v>
      </c>
      <c r="G45" s="105">
        <f t="shared" si="5"/>
        <v>15.722684255807284</v>
      </c>
    </row>
    <row r="46" spans="1:7" ht="12.75">
      <c r="A46" s="36" t="s">
        <v>372</v>
      </c>
      <c r="B46" s="98">
        <v>3621</v>
      </c>
      <c r="C46" s="105">
        <f t="shared" si="6"/>
        <v>19.29656274980016</v>
      </c>
      <c r="E46" s="32" t="s">
        <v>373</v>
      </c>
      <c r="F46" s="97">
        <v>1582</v>
      </c>
      <c r="G46" s="105">
        <f t="shared" si="5"/>
        <v>11.3421279036421</v>
      </c>
    </row>
    <row r="47" spans="1:7" ht="12.75">
      <c r="A47" s="36" t="s">
        <v>374</v>
      </c>
      <c r="B47" s="97">
        <v>3471</v>
      </c>
      <c r="C47" s="105">
        <f t="shared" si="6"/>
        <v>18.497202238209432</v>
      </c>
      <c r="E47" s="32" t="s">
        <v>375</v>
      </c>
      <c r="F47" s="97">
        <v>1031</v>
      </c>
      <c r="G47" s="105">
        <f t="shared" si="5"/>
        <v>7.391740751362202</v>
      </c>
    </row>
    <row r="48" spans="1:7" ht="12.75">
      <c r="A48" s="36" t="s">
        <v>376</v>
      </c>
      <c r="B48" s="97">
        <v>1992</v>
      </c>
      <c r="C48" s="105">
        <f t="shared" si="6"/>
        <v>10.61550759392486</v>
      </c>
      <c r="E48" s="32" t="s">
        <v>377</v>
      </c>
      <c r="F48" s="97">
        <v>2823</v>
      </c>
      <c r="G48" s="105">
        <f t="shared" si="5"/>
        <v>20.23946085460281</v>
      </c>
    </row>
    <row r="49" spans="1:7" ht="12.75">
      <c r="A49" s="36" t="s">
        <v>378</v>
      </c>
      <c r="B49" s="97">
        <v>2869</v>
      </c>
      <c r="C49" s="105">
        <f t="shared" si="6"/>
        <v>15.28910205169198</v>
      </c>
      <c r="E49" s="32" t="s">
        <v>379</v>
      </c>
      <c r="F49" s="97">
        <v>41</v>
      </c>
      <c r="G49" s="105">
        <f>(F49/$F$14)*100</f>
        <v>0.2939489532549469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3346</v>
      </c>
      <c r="G51" s="81">
        <f>(F51/F$51)*100</f>
        <v>100</v>
      </c>
    </row>
    <row r="52" spans="1:7" ht="12.75">
      <c r="A52" s="4" t="s">
        <v>382</v>
      </c>
      <c r="B52" s="97">
        <v>807</v>
      </c>
      <c r="C52" s="105">
        <f>(B52/$B$42)*100</f>
        <v>4.300559552358114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4758</v>
      </c>
      <c r="C53" s="105">
        <f>(B53/$B$42)*100</f>
        <v>25.35571542765787</v>
      </c>
      <c r="E53" s="32" t="s">
        <v>385</v>
      </c>
      <c r="F53" s="97">
        <v>19</v>
      </c>
      <c r="G53" s="105">
        <f>(F53/F$51)*100</f>
        <v>0.5678421996413628</v>
      </c>
    </row>
    <row r="54" spans="1:7" ht="12.75">
      <c r="A54" s="4" t="s">
        <v>386</v>
      </c>
      <c r="B54" s="97">
        <v>9101</v>
      </c>
      <c r="C54" s="105">
        <f>(B54/$B$42)*100</f>
        <v>48.499866773248065</v>
      </c>
      <c r="E54" s="32" t="s">
        <v>387</v>
      </c>
      <c r="F54" s="97">
        <v>53</v>
      </c>
      <c r="G54" s="105">
        <f aca="true" t="shared" si="7" ref="G54:G60">(F54/F$51)*100</f>
        <v>1.5839808726838016</v>
      </c>
    </row>
    <row r="55" spans="1:7" ht="12.75">
      <c r="A55" s="4" t="s">
        <v>388</v>
      </c>
      <c r="B55" s="97">
        <v>4099</v>
      </c>
      <c r="C55" s="105">
        <f>(B55/$B$42)*100</f>
        <v>21.843858246735945</v>
      </c>
      <c r="E55" s="32" t="s">
        <v>389</v>
      </c>
      <c r="F55" s="97">
        <v>136</v>
      </c>
      <c r="G55" s="105">
        <f t="shared" si="7"/>
        <v>4.064554692169755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569</v>
      </c>
      <c r="G56" s="105">
        <f t="shared" si="7"/>
        <v>17.005379557680815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1126</v>
      </c>
      <c r="G57" s="105">
        <f t="shared" si="7"/>
        <v>33.65212193664077</v>
      </c>
    </row>
    <row r="58" spans="1:7" ht="12.75">
      <c r="A58" s="36" t="s">
        <v>393</v>
      </c>
      <c r="B58" s="97">
        <v>15321</v>
      </c>
      <c r="C58" s="105">
        <f aca="true" t="shared" si="8" ref="C58:C66">(B58/$B$42)*100</f>
        <v>81.6466826538769</v>
      </c>
      <c r="E58" s="32" t="s">
        <v>394</v>
      </c>
      <c r="F58" s="97">
        <v>944</v>
      </c>
      <c r="G58" s="105">
        <f t="shared" si="7"/>
        <v>28.212791392707707</v>
      </c>
    </row>
    <row r="59" spans="1:7" ht="12.75">
      <c r="A59" s="36" t="s">
        <v>395</v>
      </c>
      <c r="B59" s="97">
        <v>120</v>
      </c>
      <c r="C59" s="105">
        <f t="shared" si="8"/>
        <v>0.6394884092725819</v>
      </c>
      <c r="E59" s="32" t="s">
        <v>396</v>
      </c>
      <c r="F59" s="98">
        <v>359</v>
      </c>
      <c r="G59" s="105">
        <f t="shared" si="7"/>
        <v>10.72922893006575</v>
      </c>
    </row>
    <row r="60" spans="1:7" ht="12.75">
      <c r="A60" s="36" t="s">
        <v>397</v>
      </c>
      <c r="B60" s="97">
        <v>1229</v>
      </c>
      <c r="C60" s="105">
        <f t="shared" si="8"/>
        <v>6.5494271249666935</v>
      </c>
      <c r="E60" s="32" t="s">
        <v>398</v>
      </c>
      <c r="F60" s="97">
        <v>140</v>
      </c>
      <c r="G60" s="105">
        <f t="shared" si="7"/>
        <v>4.184100418410042</v>
      </c>
    </row>
    <row r="61" spans="1:7" ht="12.75">
      <c r="A61" s="36" t="s">
        <v>399</v>
      </c>
      <c r="B61" s="97">
        <v>2018</v>
      </c>
      <c r="C61" s="105">
        <f t="shared" si="8"/>
        <v>10.754063415933919</v>
      </c>
      <c r="E61" s="32" t="s">
        <v>322</v>
      </c>
      <c r="F61" s="97">
        <v>943</v>
      </c>
      <c r="G61" s="112" t="s">
        <v>420</v>
      </c>
    </row>
    <row r="62" spans="1:7" ht="12.75">
      <c r="A62" s="36" t="s">
        <v>400</v>
      </c>
      <c r="B62" s="97">
        <v>5</v>
      </c>
      <c r="C62" s="105">
        <f t="shared" si="8"/>
        <v>0.02664535038635758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25</v>
      </c>
      <c r="C65" s="105">
        <f t="shared" si="8"/>
        <v>0.1332267519317879</v>
      </c>
      <c r="E65" s="32" t="s">
        <v>367</v>
      </c>
      <c r="F65" s="97">
        <v>520</v>
      </c>
      <c r="G65" s="105">
        <f aca="true" t="shared" si="9" ref="G65:G71">(F65/F$51)*100</f>
        <v>15.540944411237298</v>
      </c>
    </row>
    <row r="66" spans="1:7" ht="12.75">
      <c r="A66" s="36" t="s">
        <v>406</v>
      </c>
      <c r="B66" s="97">
        <v>47</v>
      </c>
      <c r="C66" s="105">
        <f t="shared" si="8"/>
        <v>0.25046629363176126</v>
      </c>
      <c r="E66" s="32" t="s">
        <v>369</v>
      </c>
      <c r="F66" s="97">
        <v>526</v>
      </c>
      <c r="G66" s="105">
        <f t="shared" si="9"/>
        <v>15.720263000597729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378</v>
      </c>
      <c r="G67" s="105">
        <f t="shared" si="9"/>
        <v>11.297071129707113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341</v>
      </c>
      <c r="G68" s="105">
        <f t="shared" si="9"/>
        <v>10.191273161984459</v>
      </c>
    </row>
    <row r="69" spans="1:7" ht="12.75">
      <c r="A69" s="36" t="s">
        <v>408</v>
      </c>
      <c r="B69" s="97">
        <v>48</v>
      </c>
      <c r="C69" s="105">
        <f>(B69/$B$42)*100</f>
        <v>0.2557953637090328</v>
      </c>
      <c r="E69" s="32" t="s">
        <v>375</v>
      </c>
      <c r="F69" s="97">
        <v>168</v>
      </c>
      <c r="G69" s="105">
        <f t="shared" si="9"/>
        <v>5.02092050209205</v>
      </c>
    </row>
    <row r="70" spans="1:7" ht="12.75">
      <c r="A70" s="36" t="s">
        <v>410</v>
      </c>
      <c r="B70" s="97">
        <v>31</v>
      </c>
      <c r="C70" s="105">
        <f>(B70/$B$42)*100</f>
        <v>0.16520117239541698</v>
      </c>
      <c r="E70" s="32" t="s">
        <v>377</v>
      </c>
      <c r="F70" s="97">
        <v>1202</v>
      </c>
      <c r="G70" s="105">
        <f t="shared" si="9"/>
        <v>35.923490735206215</v>
      </c>
    </row>
    <row r="71" spans="1:7" ht="12.75">
      <c r="A71" s="54" t="s">
        <v>411</v>
      </c>
      <c r="B71" s="103">
        <v>27</v>
      </c>
      <c r="C71" s="115">
        <f>(B71/$B$42)*100</f>
        <v>0.14388489208633093</v>
      </c>
      <c r="D71" s="41"/>
      <c r="E71" s="44" t="s">
        <v>379</v>
      </c>
      <c r="F71" s="103">
        <v>211</v>
      </c>
      <c r="G71" s="115">
        <f t="shared" si="9"/>
        <v>6.306037059175135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2002-06-25T12:19:22Z</dcterms:modified>
  <cp:category/>
  <cp:version/>
  <cp:contentType/>
  <cp:contentStatus/>
</cp:coreProperties>
</file>