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<sst xmlns="http://schemas.openxmlformats.org/spreadsheetml/2006/main" count="676" uniqueCount="437">
  <si>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</si>
  <si>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</si>
  <si>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</si>
  <si>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</si>
  <si>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</si>
  <si>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</si>
  <si>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</si>
  <si>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</si>
  <si>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</si>
  <si>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</si>
  <si>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</si>
  <si>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</si>
  <si>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</si>
  <si>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</si>
  <si>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</si>
  <si>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</si>
  <si>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</si>
  <si>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</si>
  <si>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</si>
  <si>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</si>
  <si>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</si>
  <si>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</si>
  <si>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</si>
  <si>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</si>
  <si>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</si>
  <si>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</si>
  <si>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</si>
  <si>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</si>
  <si>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</si>
  <si>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</si>
  <si>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</si>
  <si>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</si>
  <si>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</si>
  <si>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</si>
  <si>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</si>
  <si>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</si>
  <si>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</si>
  <si>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</si>
  <si>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</si>
  <si>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</si>
  <si>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</si>
  <si>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</si>
  <si>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</si>
  <si>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</si>
  <si>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</si>
  <si>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</si>
  <si>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</si>
  <si>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</si>
  <si>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</si>
  <si>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</si>
  <si>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</si>
  <si>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</si>
  <si>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</si>
  <si>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</si>
  <si>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</si>
  <si>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</si>
  <si>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</si>
  <si>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</si>
  <si>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</si>
  <si>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</si>
  <si>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</si>
  <si>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</si>
  <si>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</si>
  <si>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</si>
  <si>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</si>
  <si>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</si>
  <si>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</si>
  <si>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</si>
  <si>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</si>
  <si>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</si>
  <si>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</si>
  <si>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</si>
  <si>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</si>
  <si>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</si>
  <si>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</si>
  <si>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</si>
  <si>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</si>
  <si>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</si>
  <si>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</si>
  <si>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</si>
  <si>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</si>
  <si>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</si>
  <si>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</si>
  <si>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</si>
  <si>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</si>
  <si>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</si>
  <si>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</si>
  <si>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</si>
  <si>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</si>
  <si>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</si>
  <si>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</si>
  <si>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</si>
  <si>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</si>
  <si>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</si>
  <si>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</si>
  <si>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</si>
  <si>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</si>
  <si>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</si>
  <si>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</si>
  <si>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</si>
  <si>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</si>
  <si>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</si>
  <si>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</si>
  <si>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</si>
  <si>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</si>
  <si>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</si>
  <si>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</si>
  <si>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</si>
  <si>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</si>
  <si>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</si>
  <si>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</si>
  <si>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</si>
  <si>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</si>
  <si>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</si>
  <si>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</si>
  <si>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</si>
  <si>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</si>
  <si>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</si>
  <si>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West Milford CDP, Passaic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</si>
  <si>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</si>
  <si>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</si>
  <si>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</si>
  <si>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</si>
  <si>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</si>
  <si>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</si>
  <si>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</si>
  <si>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</si>
  <si>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</si>
  <si>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</si>
  <si>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</si>
  <si>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</si>
  <si>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</si>
  <si>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</si>
  <si>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</si>
  <si>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</si>
  <si>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</si>
  <si>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</si>
  <si>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</si>
  <si>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</si>
  <si>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</si>
  <si>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</si>
  <si>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</si>
  <si>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</si>
  <si>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</si>
  <si>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</si>
  <si>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</si>
  <si>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</si>
  <si>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</si>
  <si>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</si>
  <si>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</si>
  <si>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</si>
  <si>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over..............................................................................…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</si>
  <si>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</si>
  <si>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</si>
  <si>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</si>
  <si>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</si>
  <si>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</si>
  <si>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</si>
  <si>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</si>
  <si>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</si>
  <si>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</si>
  <si>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</si>
  <si>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</si>
  <si>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</si>
  <si>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</si>
  <si>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</si>
  <si>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</si>
  <si>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</si>
  <si>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</si>
  <si>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</si>
  <si>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</si>
  <si>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</si>
  <si>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</si>
  <si>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</si>
  <si>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</si>
  <si>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</si>
  <si>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</si>
  <si>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</si>
  <si>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</si>
  <si>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</si>
  <si>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</si>
  <si>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</si>
  <si>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</si>
  <si>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</si>
  <si>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</si>
  <si>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</si>
  <si>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</si>
  <si>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</si>
  <si>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</si>
  <si>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</si>
  <si>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</si>
  <si>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</si>
  <si>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</si>
  <si>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</si>
  <si>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</si>
  <si>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</si>
  <si>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</si>
  <si>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</si>
  <si>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</si>
  <si>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</si>
  <si>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</si>
  <si>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</si>
  <si>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</si>
  <si>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</si>
  <si>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</si>
  <si>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</si>
  <si>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</si>
  <si>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</si>
  <si>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</si>
  <si>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</si>
  <si>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</si>
  <si>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</si>
  <si>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</si>
  <si>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</si>
  <si>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</si>
  <si>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</si>
  <si>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</si>
  <si>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</si>
  <si>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</si>
  <si>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</si>
  <si>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</si>
  <si>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</si>
  <si>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</si>
  <si>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</si>
  <si>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</si>
  <si>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West Milford CDP, Passaic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</si>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</sst>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26410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26410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13224</v>
      </c>
      <c r="C9" s="151">
        <f>(B9/$B$7)*100</f>
        <v>50.07194244604316</v>
      </c>
      <c r="D9" s="152"/>
      <c r="E9" s="152" t="s">
        <v>124</v>
      </c>
      <c r="F9" s="150">
        <v>893</v>
      </c>
      <c r="G9" s="153">
        <f t="shared" si="0"/>
        <v>3.381294964028777</v>
      </c>
    </row>
    <row r="10" spans="1:7" ht="12.75">
      <c r="A10" s="149" t="s">
        <v>125</v>
      </c>
      <c r="B10" s="150">
        <v>13186</v>
      </c>
      <c r="C10" s="151">
        <f>(B10/$B$7)*100</f>
        <v>49.92805755395683</v>
      </c>
      <c r="D10" s="152"/>
      <c r="E10" s="152" t="s">
        <v>126</v>
      </c>
      <c r="F10" s="150">
        <v>97</v>
      </c>
      <c r="G10" s="153">
        <f t="shared" si="0"/>
        <v>0.36728511927300267</v>
      </c>
    </row>
    <row r="11" spans="1:7" ht="12.75">
      <c r="A11" s="149"/>
      <c r="B11" s="150"/>
      <c r="C11" s="151"/>
      <c r="D11" s="152"/>
      <c r="E11" s="152" t="s">
        <v>127</v>
      </c>
      <c r="F11" s="150">
        <v>305</v>
      </c>
      <c r="G11" s="153">
        <f t="shared" si="0"/>
        <v>1.1548655812192352</v>
      </c>
    </row>
    <row r="12" spans="1:7" ht="12.75">
      <c r="A12" s="149" t="s">
        <v>128</v>
      </c>
      <c r="B12" s="150">
        <v>1863</v>
      </c>
      <c r="C12" s="151">
        <f aca="true" t="shared" si="1" ref="C12:C24">B12*100/B$7</f>
        <v>7.0541461567588035</v>
      </c>
      <c r="D12" s="152"/>
      <c r="E12" s="152" t="s">
        <v>129</v>
      </c>
      <c r="F12" s="150">
        <v>97</v>
      </c>
      <c r="G12" s="153">
        <f t="shared" si="0"/>
        <v>0.36728511927300267</v>
      </c>
    </row>
    <row r="13" spans="1:7" ht="12.75">
      <c r="A13" s="149" t="s">
        <v>130</v>
      </c>
      <c r="B13" s="150">
        <v>2134</v>
      </c>
      <c r="C13" s="151">
        <f t="shared" si="1"/>
        <v>8.080272624006058</v>
      </c>
      <c r="D13" s="152"/>
      <c r="E13" s="152" t="s">
        <v>131</v>
      </c>
      <c r="F13" s="150">
        <v>394</v>
      </c>
      <c r="G13" s="153">
        <f t="shared" si="0"/>
        <v>1.4918591442635365</v>
      </c>
    </row>
    <row r="14" spans="1:7" ht="12.75">
      <c r="A14" s="149" t="s">
        <v>132</v>
      </c>
      <c r="B14" s="150">
        <v>2110</v>
      </c>
      <c r="C14" s="151">
        <f t="shared" si="1"/>
        <v>7.989397955319955</v>
      </c>
      <c r="D14" s="152"/>
      <c r="E14" s="152" t="s">
        <v>133</v>
      </c>
      <c r="F14" s="150">
        <v>25517</v>
      </c>
      <c r="G14" s="153">
        <f t="shared" si="0"/>
        <v>96.61870503597122</v>
      </c>
    </row>
    <row r="15" spans="1:7" ht="12.75">
      <c r="A15" s="149" t="s">
        <v>134</v>
      </c>
      <c r="B15" s="150">
        <v>1601</v>
      </c>
      <c r="C15" s="151">
        <f t="shared" si="1"/>
        <v>6.062097690268837</v>
      </c>
      <c r="D15" s="152"/>
      <c r="E15" s="152" t="s">
        <v>135</v>
      </c>
      <c r="F15" s="150">
        <v>24474</v>
      </c>
      <c r="G15" s="153">
        <f t="shared" si="0"/>
        <v>92.6694433926543</v>
      </c>
    </row>
    <row r="16" spans="1:7" ht="12.75">
      <c r="A16" s="149" t="s">
        <v>136</v>
      </c>
      <c r="B16" s="150">
        <v>1064</v>
      </c>
      <c r="C16" s="151">
        <f t="shared" si="1"/>
        <v>4.028776978417266</v>
      </c>
      <c r="D16" s="152"/>
      <c r="E16" s="152"/>
      <c r="F16" s="145"/>
      <c r="G16" s="146"/>
    </row>
    <row r="17" spans="1:7" ht="12.75">
      <c r="A17" s="149" t="s">
        <v>137</v>
      </c>
      <c r="B17" s="150">
        <v>3356</v>
      </c>
      <c r="C17" s="151">
        <f t="shared" si="1"/>
        <v>12.707307837940174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5514</v>
      </c>
      <c r="C18" s="151">
        <f t="shared" si="1"/>
        <v>20.878455130632336</v>
      </c>
      <c r="D18" s="152"/>
      <c r="E18" s="143" t="s">
        <v>140</v>
      </c>
      <c r="F18" s="141">
        <v>26410</v>
      </c>
      <c r="G18" s="148">
        <v>100</v>
      </c>
    </row>
    <row r="19" spans="1:7" ht="12.75">
      <c r="A19" s="149" t="s">
        <v>141</v>
      </c>
      <c r="B19" s="150">
        <v>4146</v>
      </c>
      <c r="C19" s="151">
        <f t="shared" si="1"/>
        <v>15.698599015524422</v>
      </c>
      <c r="D19" s="152"/>
      <c r="E19" s="152" t="s">
        <v>142</v>
      </c>
      <c r="F19" s="150">
        <v>26109</v>
      </c>
      <c r="G19" s="153">
        <f aca="true" t="shared" si="2" ref="G19:G30">F19*100/F$18</f>
        <v>98.86028019689512</v>
      </c>
    </row>
    <row r="20" spans="1:7" ht="12.75">
      <c r="A20" s="149" t="s">
        <v>143</v>
      </c>
      <c r="B20" s="150">
        <v>1474</v>
      </c>
      <c r="C20" s="151">
        <f t="shared" si="1"/>
        <v>5.581219235138205</v>
      </c>
      <c r="D20" s="152"/>
      <c r="E20" s="152" t="s">
        <v>144</v>
      </c>
      <c r="F20" s="150">
        <v>9190</v>
      </c>
      <c r="G20" s="153">
        <f t="shared" si="2"/>
        <v>34.79742521772056</v>
      </c>
    </row>
    <row r="21" spans="1:7" ht="12.75">
      <c r="A21" s="149" t="s">
        <v>145</v>
      </c>
      <c r="B21" s="150">
        <v>936</v>
      </c>
      <c r="C21" s="151">
        <f t="shared" si="1"/>
        <v>3.544112078758046</v>
      </c>
      <c r="D21" s="152"/>
      <c r="E21" s="152" t="s">
        <v>146</v>
      </c>
      <c r="F21" s="150">
        <v>6189</v>
      </c>
      <c r="G21" s="153">
        <f t="shared" si="2"/>
        <v>23.434305187429004</v>
      </c>
    </row>
    <row r="22" spans="1:7" ht="12.75">
      <c r="A22" s="149" t="s">
        <v>147</v>
      </c>
      <c r="B22" s="150">
        <v>1255</v>
      </c>
      <c r="C22" s="151">
        <f t="shared" si="1"/>
        <v>4.751987883377509</v>
      </c>
      <c r="D22" s="152"/>
      <c r="E22" s="152" t="s">
        <v>148</v>
      </c>
      <c r="F22" s="150">
        <v>8870</v>
      </c>
      <c r="G22" s="153">
        <f t="shared" si="2"/>
        <v>33.58576296857251</v>
      </c>
    </row>
    <row r="23" spans="1:7" ht="12.75">
      <c r="A23" s="149" t="s">
        <v>149</v>
      </c>
      <c r="B23" s="150">
        <v>706</v>
      </c>
      <c r="C23" s="151">
        <f t="shared" si="1"/>
        <v>2.6732298371828853</v>
      </c>
      <c r="D23" s="152"/>
      <c r="E23" s="152" t="s">
        <v>150</v>
      </c>
      <c r="F23" s="150">
        <v>6781</v>
      </c>
      <c r="G23" s="153">
        <f t="shared" si="2"/>
        <v>25.675880348352898</v>
      </c>
    </row>
    <row r="24" spans="1:7" ht="12.75">
      <c r="A24" s="149" t="s">
        <v>151</v>
      </c>
      <c r="B24" s="150">
        <v>251</v>
      </c>
      <c r="C24" s="151">
        <f t="shared" si="1"/>
        <v>0.9503975766755017</v>
      </c>
      <c r="D24" s="152"/>
      <c r="E24" s="152" t="s">
        <v>152</v>
      </c>
      <c r="F24" s="150">
        <v>950</v>
      </c>
      <c r="G24" s="153">
        <f t="shared" si="2"/>
        <v>3.597122302158273</v>
      </c>
    </row>
    <row r="25" spans="1:7" ht="12.75">
      <c r="A25" s="149"/>
      <c r="B25" s="145"/>
      <c r="C25" s="154"/>
      <c r="D25" s="152"/>
      <c r="E25" s="152" t="s">
        <v>153</v>
      </c>
      <c r="F25" s="150">
        <v>275</v>
      </c>
      <c r="G25" s="153">
        <f t="shared" si="2"/>
        <v>1.0412722453616055</v>
      </c>
    </row>
    <row r="26" spans="1:7" ht="12.75">
      <c r="A26" s="149" t="s">
        <v>154</v>
      </c>
      <c r="B26" s="155">
        <v>37</v>
      </c>
      <c r="C26" s="156" t="s">
        <v>420</v>
      </c>
      <c r="D26" s="152"/>
      <c r="E26" s="157" t="s">
        <v>155</v>
      </c>
      <c r="F26" s="150">
        <v>910</v>
      </c>
      <c r="G26" s="153">
        <f t="shared" si="2"/>
        <v>3.445664521014767</v>
      </c>
    </row>
    <row r="27" spans="1:7" ht="12.75">
      <c r="A27" s="149"/>
      <c r="B27" s="145"/>
      <c r="C27" s="154"/>
      <c r="D27" s="152"/>
      <c r="E27" s="158" t="s">
        <v>156</v>
      </c>
      <c r="F27" s="150">
        <v>477</v>
      </c>
      <c r="G27" s="153">
        <f t="shared" si="2"/>
        <v>1.806134040136312</v>
      </c>
    </row>
    <row r="28" spans="1:7" ht="12.75">
      <c r="A28" s="149" t="s">
        <v>421</v>
      </c>
      <c r="B28" s="150">
        <v>19222</v>
      </c>
      <c r="C28" s="151">
        <f aca="true" t="shared" si="3" ref="C28:C35">B28*100/B$7</f>
        <v>72.78303672851193</v>
      </c>
      <c r="D28" s="152"/>
      <c r="E28" s="152" t="s">
        <v>157</v>
      </c>
      <c r="F28" s="150">
        <v>301</v>
      </c>
      <c r="G28" s="153">
        <f t="shared" si="2"/>
        <v>1.1397198031048845</v>
      </c>
    </row>
    <row r="29" spans="1:7" ht="12.75">
      <c r="A29" s="149" t="s">
        <v>158</v>
      </c>
      <c r="B29" s="150">
        <v>9485</v>
      </c>
      <c r="C29" s="151">
        <f t="shared" si="3"/>
        <v>35.914426353653916</v>
      </c>
      <c r="D29" s="152"/>
      <c r="E29" s="152" t="s">
        <v>159</v>
      </c>
      <c r="F29" s="150">
        <v>109</v>
      </c>
      <c r="G29" s="153">
        <f t="shared" si="2"/>
        <v>0.41272245361605453</v>
      </c>
    </row>
    <row r="30" spans="1:7" ht="12.75">
      <c r="A30" s="149" t="s">
        <v>160</v>
      </c>
      <c r="B30" s="150">
        <v>9737</v>
      </c>
      <c r="C30" s="151">
        <f t="shared" si="3"/>
        <v>36.86861037485801</v>
      </c>
      <c r="D30" s="152"/>
      <c r="E30" s="152" t="s">
        <v>161</v>
      </c>
      <c r="F30" s="150">
        <v>192</v>
      </c>
      <c r="G30" s="153">
        <f t="shared" si="2"/>
        <v>0.72699734948883</v>
      </c>
    </row>
    <row r="31" spans="1:7" ht="12.75">
      <c r="A31" s="149" t="s">
        <v>162</v>
      </c>
      <c r="B31" s="150">
        <v>18480</v>
      </c>
      <c r="C31" s="151">
        <f t="shared" si="3"/>
        <v>69.97349488829988</v>
      </c>
      <c r="D31" s="152"/>
      <c r="E31" s="152"/>
      <c r="F31" s="145"/>
      <c r="G31" s="146"/>
    </row>
    <row r="32" spans="1:7" ht="12.75">
      <c r="A32" s="149" t="s">
        <v>163</v>
      </c>
      <c r="B32" s="150">
        <v>2745</v>
      </c>
      <c r="C32" s="151">
        <f t="shared" si="3"/>
        <v>10.393790230973115</v>
      </c>
      <c r="D32" s="152"/>
      <c r="E32" s="143" t="s">
        <v>164</v>
      </c>
      <c r="F32" s="147"/>
      <c r="G32" s="159"/>
    </row>
    <row r="33" spans="1:7" ht="12.75">
      <c r="A33" s="149" t="s">
        <v>165</v>
      </c>
      <c r="B33" s="150">
        <v>2212</v>
      </c>
      <c r="C33" s="151">
        <f t="shared" si="3"/>
        <v>8.375615297235896</v>
      </c>
      <c r="D33" s="152"/>
      <c r="E33" s="143" t="s">
        <v>166</v>
      </c>
      <c r="F33" s="141">
        <v>9190</v>
      </c>
      <c r="G33" s="148">
        <v>100</v>
      </c>
    </row>
    <row r="34" spans="1:7" ht="12.75">
      <c r="A34" s="149" t="s">
        <v>158</v>
      </c>
      <c r="B34" s="150">
        <v>928</v>
      </c>
      <c r="C34" s="151">
        <f t="shared" si="3"/>
        <v>3.513820522529345</v>
      </c>
      <c r="D34" s="152"/>
      <c r="E34" s="152" t="s">
        <v>167</v>
      </c>
      <c r="F34" s="150">
        <v>7186</v>
      </c>
      <c r="G34" s="153">
        <f aca="true" t="shared" si="4" ref="G34:G42">F34*100/F$33</f>
        <v>78.1936887921654</v>
      </c>
    </row>
    <row r="35" spans="1:7" ht="12.75">
      <c r="A35" s="149" t="s">
        <v>160</v>
      </c>
      <c r="B35" s="150">
        <v>1284</v>
      </c>
      <c r="C35" s="151">
        <f t="shared" si="3"/>
        <v>4.86179477470655</v>
      </c>
      <c r="D35" s="152"/>
      <c r="E35" s="152" t="s">
        <v>168</v>
      </c>
      <c r="F35" s="150">
        <v>3666</v>
      </c>
      <c r="G35" s="153">
        <f t="shared" si="4"/>
        <v>39.891186071817195</v>
      </c>
    </row>
    <row r="36" spans="1:7" ht="12.75">
      <c r="A36" s="149"/>
      <c r="B36" s="145"/>
      <c r="C36" s="154"/>
      <c r="D36" s="152"/>
      <c r="E36" s="152" t="s">
        <v>169</v>
      </c>
      <c r="F36" s="150">
        <v>6189</v>
      </c>
      <c r="G36" s="153">
        <f t="shared" si="4"/>
        <v>67.3449401523395</v>
      </c>
    </row>
    <row r="37" spans="1:7" ht="12.75">
      <c r="A37" s="160" t="s">
        <v>170</v>
      </c>
      <c r="B37" s="145"/>
      <c r="C37" s="154"/>
      <c r="D37" s="152"/>
      <c r="E37" s="152" t="s">
        <v>168</v>
      </c>
      <c r="F37" s="150">
        <v>3189</v>
      </c>
      <c r="G37" s="153">
        <f t="shared" si="4"/>
        <v>34.70076169749728</v>
      </c>
    </row>
    <row r="38" spans="1:7" ht="12.75">
      <c r="A38" s="161" t="s">
        <v>171</v>
      </c>
      <c r="B38" s="150">
        <v>26028</v>
      </c>
      <c r="C38" s="151">
        <f aca="true" t="shared" si="5" ref="C38:C56">B38*100/B$7</f>
        <v>98.55357819007952</v>
      </c>
      <c r="D38" s="152"/>
      <c r="E38" s="152" t="s">
        <v>172</v>
      </c>
      <c r="F38" s="150">
        <v>716</v>
      </c>
      <c r="G38" s="153">
        <f t="shared" si="4"/>
        <v>7.79107725788901</v>
      </c>
    </row>
    <row r="39" spans="1:7" ht="12.75">
      <c r="A39" s="149" t="s">
        <v>173</v>
      </c>
      <c r="B39" s="150">
        <v>25110</v>
      </c>
      <c r="C39" s="151">
        <f t="shared" si="5"/>
        <v>95.07762211283605</v>
      </c>
      <c r="D39" s="152"/>
      <c r="E39" s="152" t="s">
        <v>168</v>
      </c>
      <c r="F39" s="150">
        <v>358</v>
      </c>
      <c r="G39" s="153">
        <f t="shared" si="4"/>
        <v>3.895538628944505</v>
      </c>
    </row>
    <row r="40" spans="1:7" ht="12.75">
      <c r="A40" s="149" t="s">
        <v>174</v>
      </c>
      <c r="B40" s="150">
        <v>326</v>
      </c>
      <c r="C40" s="151">
        <f t="shared" si="5"/>
        <v>1.234380916319576</v>
      </c>
      <c r="D40" s="152"/>
      <c r="E40" s="152" t="s">
        <v>175</v>
      </c>
      <c r="F40" s="150">
        <v>2004</v>
      </c>
      <c r="G40" s="153">
        <f t="shared" si="4"/>
        <v>21.806311207834604</v>
      </c>
    </row>
    <row r="41" spans="1:7" ht="12.75">
      <c r="A41" s="149" t="s">
        <v>176</v>
      </c>
      <c r="B41" s="150">
        <v>159</v>
      </c>
      <c r="C41" s="151">
        <f t="shared" si="5"/>
        <v>0.6020446800454373</v>
      </c>
      <c r="D41" s="152"/>
      <c r="E41" s="152" t="s">
        <v>177</v>
      </c>
      <c r="F41" s="150">
        <v>1536</v>
      </c>
      <c r="G41" s="153">
        <f t="shared" si="4"/>
        <v>16.713819368879218</v>
      </c>
    </row>
    <row r="42" spans="1:7" ht="12.75">
      <c r="A42" s="149" t="s">
        <v>178</v>
      </c>
      <c r="B42" s="150">
        <v>269</v>
      </c>
      <c r="C42" s="151">
        <f t="shared" si="5"/>
        <v>1.0185535781900794</v>
      </c>
      <c r="D42" s="152"/>
      <c r="E42" s="152" t="s">
        <v>179</v>
      </c>
      <c r="F42" s="150">
        <v>503</v>
      </c>
      <c r="G42" s="153">
        <f t="shared" si="4"/>
        <v>5.473340587595212</v>
      </c>
    </row>
    <row r="43" spans="1:7" ht="12.75">
      <c r="A43" s="149" t="s">
        <v>180</v>
      </c>
      <c r="B43" s="150">
        <v>81</v>
      </c>
      <c r="C43" s="151">
        <f t="shared" si="5"/>
        <v>0.30670200681560017</v>
      </c>
      <c r="D43" s="152"/>
      <c r="E43" s="152"/>
      <c r="F43" s="145"/>
      <c r="G43" s="146"/>
    </row>
    <row r="44" spans="1:7" ht="12.75">
      <c r="A44" s="149" t="s">
        <v>181</v>
      </c>
      <c r="B44" s="150">
        <v>41</v>
      </c>
      <c r="C44" s="151">
        <f t="shared" si="5"/>
        <v>0.1552442256720939</v>
      </c>
      <c r="D44" s="152"/>
      <c r="E44" s="152" t="s">
        <v>182</v>
      </c>
      <c r="F44" s="150">
        <v>3863</v>
      </c>
      <c r="G44" s="162">
        <f>F44*100/F33</f>
        <v>42.0348204570185</v>
      </c>
    </row>
    <row r="45" spans="1:7" ht="12.75">
      <c r="A45" s="149" t="s">
        <v>183</v>
      </c>
      <c r="B45" s="150">
        <v>52</v>
      </c>
      <c r="C45" s="151">
        <f t="shared" si="5"/>
        <v>0.1968951154865581</v>
      </c>
      <c r="D45" s="152"/>
      <c r="E45" s="152" t="s">
        <v>184</v>
      </c>
      <c r="F45" s="150">
        <v>1592</v>
      </c>
      <c r="G45" s="162">
        <f>F45*100/F33</f>
        <v>17.32317736670294</v>
      </c>
    </row>
    <row r="46" spans="1:7" ht="12.75">
      <c r="A46" s="149" t="s">
        <v>185</v>
      </c>
      <c r="B46" s="150">
        <v>10</v>
      </c>
      <c r="C46" s="151">
        <f t="shared" si="5"/>
        <v>0.03786444528587656</v>
      </c>
      <c r="D46" s="152"/>
      <c r="E46" s="152"/>
      <c r="F46" s="145"/>
      <c r="G46" s="146"/>
    </row>
    <row r="47" spans="1:7" ht="12.75">
      <c r="A47" s="149" t="s">
        <v>186</v>
      </c>
      <c r="B47" s="150">
        <v>65</v>
      </c>
      <c r="C47" s="151">
        <f t="shared" si="5"/>
        <v>0.24611889435819764</v>
      </c>
      <c r="D47" s="152"/>
      <c r="E47" s="152" t="s">
        <v>187</v>
      </c>
      <c r="F47" s="163">
        <v>2.84</v>
      </c>
      <c r="G47" s="164" t="s">
        <v>420</v>
      </c>
    </row>
    <row r="48" spans="1:7" ht="12.75">
      <c r="A48" s="149" t="s">
        <v>188</v>
      </c>
      <c r="B48" s="150">
        <v>4</v>
      </c>
      <c r="C48" s="151">
        <f t="shared" si="5"/>
        <v>0.015145778114350625</v>
      </c>
      <c r="D48" s="152"/>
      <c r="E48" s="152" t="s">
        <v>189</v>
      </c>
      <c r="F48" s="163">
        <v>3.23</v>
      </c>
      <c r="G48" s="164" t="s">
        <v>420</v>
      </c>
    </row>
    <row r="49" spans="1:7" ht="14.25">
      <c r="A49" s="149" t="s">
        <v>190</v>
      </c>
      <c r="B49" s="150">
        <v>16</v>
      </c>
      <c r="C49" s="151">
        <f t="shared" si="5"/>
        <v>0.0605831124574025</v>
      </c>
      <c r="D49" s="152"/>
      <c r="E49" s="152"/>
      <c r="F49" s="145"/>
      <c r="G49" s="146"/>
    </row>
    <row r="50" spans="1:7" ht="12.75">
      <c r="A50" s="149" t="s">
        <v>191</v>
      </c>
      <c r="B50" s="150">
        <v>4</v>
      </c>
      <c r="C50" s="151">
        <f t="shared" si="5"/>
        <v>0.015145778114350625</v>
      </c>
      <c r="D50" s="152"/>
      <c r="E50" s="143" t="s">
        <v>192</v>
      </c>
      <c r="F50" s="147"/>
      <c r="G50" s="159"/>
    </row>
    <row r="51" spans="1:7" ht="12.75">
      <c r="A51" s="149" t="s">
        <v>193</v>
      </c>
      <c r="B51" s="150">
        <v>1</v>
      </c>
      <c r="C51" s="151">
        <f t="shared" si="5"/>
        <v>0.003786444528587656</v>
      </c>
      <c r="D51" s="152"/>
      <c r="E51" s="143" t="s">
        <v>194</v>
      </c>
      <c r="F51" s="141">
        <v>9909</v>
      </c>
      <c r="G51" s="148">
        <v>100</v>
      </c>
    </row>
    <row r="52" spans="1:7" ht="12.75">
      <c r="A52" s="149" t="s">
        <v>195</v>
      </c>
      <c r="B52" s="150">
        <v>1</v>
      </c>
      <c r="C52" s="151">
        <f t="shared" si="5"/>
        <v>0.003786444528587656</v>
      </c>
      <c r="D52" s="152"/>
      <c r="E52" s="152" t="s">
        <v>196</v>
      </c>
      <c r="F52" s="150">
        <v>9190</v>
      </c>
      <c r="G52" s="153">
        <f>F52*100/F$51</f>
        <v>92.74397012816631</v>
      </c>
    </row>
    <row r="53" spans="1:7" ht="12.75">
      <c r="A53" s="149" t="s">
        <v>197</v>
      </c>
      <c r="B53" s="150">
        <v>2</v>
      </c>
      <c r="C53" s="151">
        <f t="shared" si="5"/>
        <v>0.007572889057175312</v>
      </c>
      <c r="D53" s="152"/>
      <c r="E53" s="152" t="s">
        <v>198</v>
      </c>
      <c r="F53" s="150">
        <v>719</v>
      </c>
      <c r="G53" s="153">
        <f>F53*100/F$51</f>
        <v>7.256029871833687</v>
      </c>
    </row>
    <row r="54" spans="1:7" ht="14.25">
      <c r="A54" s="149" t="s">
        <v>199</v>
      </c>
      <c r="B54" s="150">
        <v>0</v>
      </c>
      <c r="C54" s="151">
        <f t="shared" si="5"/>
        <v>0</v>
      </c>
      <c r="D54" s="152"/>
      <c r="E54" s="152" t="s">
        <v>200</v>
      </c>
      <c r="F54" s="150">
        <v>414</v>
      </c>
      <c r="G54" s="153">
        <f>F54*100/F$51</f>
        <v>4.178019981834696</v>
      </c>
    </row>
    <row r="55" spans="1:7" ht="12.75">
      <c r="A55" s="149" t="s">
        <v>201</v>
      </c>
      <c r="B55" s="150">
        <v>160</v>
      </c>
      <c r="C55" s="151">
        <f t="shared" si="5"/>
        <v>0.605831124574025</v>
      </c>
      <c r="D55" s="152"/>
      <c r="E55" s="152"/>
      <c r="F55" s="145"/>
      <c r="G55" s="146"/>
    </row>
    <row r="56" spans="1:7" ht="12.75">
      <c r="A56" s="149" t="s">
        <v>202</v>
      </c>
      <c r="B56" s="165">
        <v>382</v>
      </c>
      <c r="C56" s="166">
        <f t="shared" si="5"/>
        <v>1.4464218099204846</v>
      </c>
      <c r="D56" s="152"/>
      <c r="E56" s="152" t="s">
        <v>203</v>
      </c>
      <c r="F56" s="167">
        <v>1.5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204</v>
      </c>
      <c r="F57" s="167">
        <v>2.8</v>
      </c>
      <c r="G57" s="164" t="s">
        <v>420</v>
      </c>
    </row>
    <row r="58" spans="1:7" ht="12.75">
      <c r="A58" s="168" t="s">
        <v>205</v>
      </c>
      <c r="B58" s="165"/>
      <c r="C58" s="166"/>
      <c r="D58" s="152"/>
      <c r="E58" s="152"/>
      <c r="F58" s="145"/>
      <c r="G58" s="146"/>
    </row>
    <row r="59" spans="1:7" ht="14.25">
      <c r="A59" s="169" t="s">
        <v>206</v>
      </c>
      <c r="B59" s="165"/>
      <c r="C59" s="166"/>
      <c r="D59" s="152"/>
      <c r="E59" s="143" t="s">
        <v>207</v>
      </c>
      <c r="F59" s="147"/>
      <c r="G59" s="159"/>
    </row>
    <row r="60" spans="1:7" ht="12.75">
      <c r="A60" s="149" t="s">
        <v>208</v>
      </c>
      <c r="B60" s="165">
        <v>25411</v>
      </c>
      <c r="C60" s="166">
        <f>B60*100/B7</f>
        <v>96.21734191594093</v>
      </c>
      <c r="D60" s="152"/>
      <c r="E60" s="143" t="s">
        <v>209</v>
      </c>
      <c r="F60" s="141">
        <v>9190</v>
      </c>
      <c r="G60" s="148">
        <v>100</v>
      </c>
    </row>
    <row r="61" spans="1:7" ht="12.75">
      <c r="A61" s="149" t="s">
        <v>210</v>
      </c>
      <c r="B61" s="165">
        <v>453</v>
      </c>
      <c r="C61" s="166">
        <f>B61*100/B7</f>
        <v>1.7152593714502082</v>
      </c>
      <c r="D61" s="152"/>
      <c r="E61" s="152" t="s">
        <v>211</v>
      </c>
      <c r="F61" s="170">
        <v>8232</v>
      </c>
      <c r="G61" s="153">
        <f>F61*100/F$60</f>
        <v>89.57562568008706</v>
      </c>
    </row>
    <row r="62" spans="1:7" ht="12.75">
      <c r="A62" s="149" t="s">
        <v>212</v>
      </c>
      <c r="B62" s="165">
        <v>327</v>
      </c>
      <c r="C62" s="166">
        <f>B62*100/B7</f>
        <v>1.2381673608481636</v>
      </c>
      <c r="D62" s="152"/>
      <c r="E62" s="152" t="s">
        <v>213</v>
      </c>
      <c r="F62" s="170">
        <v>958</v>
      </c>
      <c r="G62" s="153">
        <f>F62*100/F$60</f>
        <v>10.42437431991295</v>
      </c>
    </row>
    <row r="63" spans="1:7" ht="12.75">
      <c r="A63" s="149" t="s">
        <v>214</v>
      </c>
      <c r="B63" s="165">
        <v>350</v>
      </c>
      <c r="C63" s="166">
        <f>B63*100/B7</f>
        <v>1.3252555850056797</v>
      </c>
      <c r="D63" s="152"/>
      <c r="E63" s="152"/>
      <c r="F63" s="145"/>
      <c r="G63" s="146"/>
    </row>
    <row r="64" spans="1:7" ht="12.75">
      <c r="A64" s="149" t="s">
        <v>215</v>
      </c>
      <c r="B64" s="165">
        <v>7</v>
      </c>
      <c r="C64" s="166">
        <f>B64*100/B7</f>
        <v>0.026505111700113593</v>
      </c>
      <c r="D64" s="152"/>
      <c r="E64" s="152" t="s">
        <v>216</v>
      </c>
      <c r="F64" s="163">
        <v>2.88</v>
      </c>
      <c r="G64" s="164" t="s">
        <v>420</v>
      </c>
    </row>
    <row r="65" spans="1:7" ht="13.5" thickBot="1">
      <c r="A65" s="171" t="s">
        <v>217</v>
      </c>
      <c r="B65" s="172">
        <v>265</v>
      </c>
      <c r="C65" s="173">
        <f>B65*100/B7</f>
        <v>1.003407800075729</v>
      </c>
      <c r="D65" s="174"/>
      <c r="E65" s="174" t="s">
        <v>218</v>
      </c>
      <c r="F65" s="175">
        <v>2.48</v>
      </c>
      <c r="G65" s="176" t="s">
        <v>420</v>
      </c>
    </row>
    <row r="66" ht="13.5" thickTop="1"/>
    <row r="67" ht="12.75">
      <c r="A67" s="123" t="s">
        <v>219</v>
      </c>
    </row>
    <row r="68" ht="12.75">
      <c r="A68" s="123" t="s">
        <v>220</v>
      </c>
    </row>
    <row r="69" ht="12.75">
      <c r="A69" s="123" t="s">
        <v>221</v>
      </c>
    </row>
    <row r="70" ht="12.75">
      <c r="A70" s="123" t="s">
        <v>222</v>
      </c>
    </row>
    <row r="71" ht="12.75">
      <c r="A71" s="123" t="s">
        <v>223</v>
      </c>
    </row>
    <row r="73" ht="12.75">
      <c r="A73" s="123" t="s">
        <v>324</v>
      </c>
    </row>
    <row r="74" ht="12.75">
      <c r="A74" s="123" t="s">
        <v>224</v>
      </c>
    </row>
  </sheetData>
  <printOptions/>
  <pageMargins left="0.5" right="0" top="0.25" bottom="0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26410</v>
      </c>
      <c r="G9" s="33">
        <f>(F9/$F$9)*100</f>
        <v>100</v>
      </c>
    </row>
    <row r="10" spans="1:7" ht="12.75">
      <c r="A10" s="29" t="s">
        <v>428</v>
      </c>
      <c r="B10" s="93">
        <v>7057</v>
      </c>
      <c r="C10" s="33">
        <f aca="true" t="shared" si="0" ref="C10:C15">(B10/$B$10)*100</f>
        <v>100</v>
      </c>
      <c r="E10" s="34" t="s">
        <v>429</v>
      </c>
      <c r="F10" s="97">
        <v>24882</v>
      </c>
      <c r="G10" s="84">
        <f aca="true" t="shared" si="1" ref="G10:G16">(F10/$F$9)*100</f>
        <v>94.21431276031807</v>
      </c>
    </row>
    <row r="11" spans="1:8" ht="12.75">
      <c r="A11" s="36" t="s">
        <v>430</v>
      </c>
      <c r="B11" s="98">
        <v>694</v>
      </c>
      <c r="C11" s="35">
        <f t="shared" si="0"/>
        <v>9.834207170185632</v>
      </c>
      <c r="E11" s="34" t="s">
        <v>431</v>
      </c>
      <c r="F11" s="97">
        <v>24732</v>
      </c>
      <c r="G11" s="84">
        <f t="shared" si="1"/>
        <v>93.6463460810299</v>
      </c>
      <c r="H11" s="15" t="s">
        <v>409</v>
      </c>
    </row>
    <row r="12" spans="1:8" ht="12.75">
      <c r="A12" s="36" t="s">
        <v>432</v>
      </c>
      <c r="B12" s="98">
        <v>401</v>
      </c>
      <c r="C12" s="35">
        <f t="shared" si="0"/>
        <v>5.682301261159132</v>
      </c>
      <c r="E12" s="34" t="s">
        <v>433</v>
      </c>
      <c r="F12" s="97">
        <v>17941</v>
      </c>
      <c r="G12" s="84">
        <f t="shared" si="1"/>
        <v>67.93260128739114</v>
      </c>
      <c r="H12" s="15" t="s">
        <v>409</v>
      </c>
    </row>
    <row r="13" spans="1:7" ht="12.75">
      <c r="A13" s="36" t="s">
        <v>434</v>
      </c>
      <c r="B13" s="98">
        <v>3410</v>
      </c>
      <c r="C13" s="35">
        <f t="shared" si="0"/>
        <v>48.320816210854474</v>
      </c>
      <c r="E13" s="34" t="s">
        <v>435</v>
      </c>
      <c r="F13" s="97">
        <v>6791</v>
      </c>
      <c r="G13" s="84">
        <f t="shared" si="1"/>
        <v>25.71374479363877</v>
      </c>
    </row>
    <row r="14" spans="1:7" ht="12.75">
      <c r="A14" s="36" t="s">
        <v>436</v>
      </c>
      <c r="B14" s="98">
        <v>1454</v>
      </c>
      <c r="C14" s="35">
        <f t="shared" si="0"/>
        <v>20.603655944452317</v>
      </c>
      <c r="E14" s="34" t="s">
        <v>325</v>
      </c>
      <c r="F14" s="97">
        <v>150</v>
      </c>
      <c r="G14" s="84">
        <f t="shared" si="1"/>
        <v>0.5679666792881485</v>
      </c>
    </row>
    <row r="15" spans="1:7" ht="12.75">
      <c r="A15" s="36" t="s">
        <v>46</v>
      </c>
      <c r="B15" s="97">
        <v>1098</v>
      </c>
      <c r="C15" s="35">
        <f t="shared" si="0"/>
        <v>15.559019413348448</v>
      </c>
      <c r="E15" s="34" t="s">
        <v>0</v>
      </c>
      <c r="F15" s="97">
        <v>1528</v>
      </c>
      <c r="G15" s="84">
        <f t="shared" si="1"/>
        <v>5.7856872396819385</v>
      </c>
    </row>
    <row r="16" spans="1:7" ht="12.75">
      <c r="A16" s="36"/>
      <c r="B16" s="93" t="s">
        <v>409</v>
      </c>
      <c r="C16" s="10"/>
      <c r="E16" s="34" t="s">
        <v>1</v>
      </c>
      <c r="F16" s="98">
        <v>313</v>
      </c>
      <c r="G16" s="84">
        <f t="shared" si="1"/>
        <v>1.1851571374479364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915</v>
      </c>
      <c r="G17" s="84">
        <f>(F17/$F$9)*100</f>
        <v>3.4645967436577054</v>
      </c>
    </row>
    <row r="18" spans="1:7" ht="12.75">
      <c r="A18" s="29" t="s">
        <v>4</v>
      </c>
      <c r="B18" s="93">
        <v>17657</v>
      </c>
      <c r="C18" s="33">
        <f>(B18/$B$18)*100</f>
        <v>100</v>
      </c>
      <c r="E18" s="34" t="s">
        <v>5</v>
      </c>
      <c r="F18" s="97">
        <v>613</v>
      </c>
      <c r="G18" s="84">
        <f>(F18/$F$9)*100</f>
        <v>2.321090496024233</v>
      </c>
    </row>
    <row r="19" spans="1:7" ht="12.75">
      <c r="A19" s="36" t="s">
        <v>6</v>
      </c>
      <c r="B19" s="97">
        <v>461</v>
      </c>
      <c r="C19" s="84">
        <f aca="true" t="shared" si="2" ref="C19:C25">(B19/$B$18)*100</f>
        <v>2.6108625474316134</v>
      </c>
      <c r="E19" s="34"/>
      <c r="F19" s="97" t="s">
        <v>409</v>
      </c>
      <c r="G19" s="84"/>
    </row>
    <row r="20" spans="1:7" ht="12.75">
      <c r="A20" s="36" t="s">
        <v>7</v>
      </c>
      <c r="B20" s="97">
        <v>1435</v>
      </c>
      <c r="C20" s="84">
        <f t="shared" si="2"/>
        <v>8.127088406864132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6101</v>
      </c>
      <c r="C21" s="84">
        <f t="shared" si="2"/>
        <v>34.55286855071643</v>
      </c>
      <c r="E21" s="38" t="s">
        <v>326</v>
      </c>
      <c r="F21" s="80">
        <v>1528</v>
      </c>
      <c r="G21" s="33">
        <f>(F21/$F$21)*100</f>
        <v>100</v>
      </c>
    </row>
    <row r="22" spans="1:7" ht="12.75">
      <c r="A22" s="36" t="s">
        <v>24</v>
      </c>
      <c r="B22" s="97">
        <v>3818</v>
      </c>
      <c r="C22" s="84">
        <f t="shared" si="2"/>
        <v>21.623152290876142</v>
      </c>
      <c r="E22" s="34" t="s">
        <v>25</v>
      </c>
      <c r="F22" s="97">
        <v>980</v>
      </c>
      <c r="G22" s="84">
        <f aca="true" t="shared" si="3" ref="G22:G27">(F22/$F$21)*100</f>
        <v>64.13612565445025</v>
      </c>
    </row>
    <row r="23" spans="1:7" ht="12.75">
      <c r="A23" s="36" t="s">
        <v>26</v>
      </c>
      <c r="B23" s="97">
        <v>1041</v>
      </c>
      <c r="C23" s="84">
        <f t="shared" si="2"/>
        <v>5.89567876762757</v>
      </c>
      <c r="E23" s="34" t="s">
        <v>27</v>
      </c>
      <c r="F23" s="97">
        <v>218</v>
      </c>
      <c r="G23" s="84">
        <f t="shared" si="3"/>
        <v>14.267015706806282</v>
      </c>
    </row>
    <row r="24" spans="1:7" ht="12.75">
      <c r="A24" s="36" t="s">
        <v>28</v>
      </c>
      <c r="B24" s="97">
        <v>3382</v>
      </c>
      <c r="C24" s="84">
        <f t="shared" si="2"/>
        <v>19.153876649487454</v>
      </c>
      <c r="E24" s="34" t="s">
        <v>29</v>
      </c>
      <c r="F24" s="97">
        <v>21</v>
      </c>
      <c r="G24" s="84">
        <f t="shared" si="3"/>
        <v>1.37434554973822</v>
      </c>
    </row>
    <row r="25" spans="1:7" ht="12.75">
      <c r="A25" s="36" t="s">
        <v>30</v>
      </c>
      <c r="B25" s="97">
        <v>1419</v>
      </c>
      <c r="C25" s="84">
        <f t="shared" si="2"/>
        <v>8.036472786996658</v>
      </c>
      <c r="E25" s="34" t="s">
        <v>31</v>
      </c>
      <c r="F25" s="97">
        <v>0</v>
      </c>
      <c r="G25" s="84">
        <f t="shared" si="3"/>
        <v>0</v>
      </c>
    </row>
    <row r="26" spans="1:7" ht="12.75">
      <c r="A26" s="36"/>
      <c r="B26" s="93" t="s">
        <v>409</v>
      </c>
      <c r="C26" s="35"/>
      <c r="E26" s="34" t="s">
        <v>32</v>
      </c>
      <c r="F26" s="97">
        <v>268</v>
      </c>
      <c r="G26" s="84">
        <f t="shared" si="3"/>
        <v>17.539267015706805</v>
      </c>
    </row>
    <row r="27" spans="1:7" ht="12.75">
      <c r="A27" s="36" t="s">
        <v>33</v>
      </c>
      <c r="B27" s="108">
        <v>89.3</v>
      </c>
      <c r="C27" s="37" t="s">
        <v>420</v>
      </c>
      <c r="E27" s="34" t="s">
        <v>34</v>
      </c>
      <c r="F27" s="97">
        <v>41</v>
      </c>
      <c r="G27" s="84">
        <f t="shared" si="3"/>
        <v>2.6832460732984296</v>
      </c>
    </row>
    <row r="28" spans="1:7" ht="12.75">
      <c r="A28" s="36" t="s">
        <v>35</v>
      </c>
      <c r="B28" s="108">
        <v>27.2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24637</v>
      </c>
      <c r="G30" s="33">
        <f>(F30/$F$30)*100</f>
        <v>100</v>
      </c>
      <c r="J30" s="39"/>
    </row>
    <row r="31" spans="1:10" ht="12.75">
      <c r="A31" s="95" t="s">
        <v>18</v>
      </c>
      <c r="B31" s="93">
        <v>20426</v>
      </c>
      <c r="C31" s="33">
        <f>(B31/$B$31)*100</f>
        <v>100</v>
      </c>
      <c r="E31" s="34" t="s">
        <v>39</v>
      </c>
      <c r="F31" s="97">
        <v>22282</v>
      </c>
      <c r="G31" s="101">
        <f>(F31/$F$30)*100</f>
        <v>90.44120631570402</v>
      </c>
      <c r="J31" s="39"/>
    </row>
    <row r="32" spans="1:10" ht="12.75">
      <c r="A32" s="36" t="s">
        <v>40</v>
      </c>
      <c r="B32" s="97">
        <v>4601</v>
      </c>
      <c r="C32" s="10">
        <f>(B32/$B$31)*100</f>
        <v>22.525212963869578</v>
      </c>
      <c r="E32" s="34" t="s">
        <v>41</v>
      </c>
      <c r="F32" s="97">
        <v>2355</v>
      </c>
      <c r="G32" s="101">
        <f aca="true" t="shared" si="4" ref="G32:G39">(F32/$F$30)*100</f>
        <v>9.558793684295978</v>
      </c>
      <c r="J32" s="39"/>
    </row>
    <row r="33" spans="1:10" ht="12.75">
      <c r="A33" s="36" t="s">
        <v>42</v>
      </c>
      <c r="B33" s="97">
        <v>13198</v>
      </c>
      <c r="C33" s="10">
        <f aca="true" t="shared" si="5" ref="C33:C38">(B33/$B$31)*100</f>
        <v>64.61372760207578</v>
      </c>
      <c r="E33" s="34" t="s">
        <v>43</v>
      </c>
      <c r="F33" s="97">
        <v>640</v>
      </c>
      <c r="G33" s="101">
        <f t="shared" si="4"/>
        <v>2.5977188781101597</v>
      </c>
      <c r="J33" s="39"/>
    </row>
    <row r="34" spans="1:7" ht="12.75">
      <c r="A34" s="36" t="s">
        <v>44</v>
      </c>
      <c r="B34" s="97">
        <v>225</v>
      </c>
      <c r="C34" s="10">
        <f t="shared" si="5"/>
        <v>1.1015372564378734</v>
      </c>
      <c r="E34" s="34" t="s">
        <v>45</v>
      </c>
      <c r="F34" s="97">
        <v>727</v>
      </c>
      <c r="G34" s="101">
        <f t="shared" si="4"/>
        <v>2.9508462881032593</v>
      </c>
    </row>
    <row r="35" spans="1:7" ht="12.75">
      <c r="A35" s="36" t="s">
        <v>47</v>
      </c>
      <c r="B35" s="97">
        <v>1026</v>
      </c>
      <c r="C35" s="10">
        <f t="shared" si="5"/>
        <v>5.023009889356702</v>
      </c>
      <c r="E35" s="34" t="s">
        <v>43</v>
      </c>
      <c r="F35" s="97">
        <v>239</v>
      </c>
      <c r="G35" s="101">
        <f t="shared" si="4"/>
        <v>0.9700856435442627</v>
      </c>
    </row>
    <row r="36" spans="1:7" ht="12.75">
      <c r="A36" s="36" t="s">
        <v>19</v>
      </c>
      <c r="B36" s="97">
        <v>831</v>
      </c>
      <c r="C36" s="10">
        <f t="shared" si="5"/>
        <v>4.068344267110546</v>
      </c>
      <c r="E36" s="34" t="s">
        <v>49</v>
      </c>
      <c r="F36" s="97">
        <v>1379</v>
      </c>
      <c r="G36" s="101">
        <f t="shared" si="4"/>
        <v>5.597272395177985</v>
      </c>
    </row>
    <row r="37" spans="1:7" ht="12.75">
      <c r="A37" s="36" t="s">
        <v>48</v>
      </c>
      <c r="B37" s="97">
        <v>1376</v>
      </c>
      <c r="C37" s="10">
        <f t="shared" si="5"/>
        <v>6.7365122882600605</v>
      </c>
      <c r="E37" s="34" t="s">
        <v>43</v>
      </c>
      <c r="F37" s="97">
        <v>350</v>
      </c>
      <c r="G37" s="101">
        <f t="shared" si="4"/>
        <v>1.4206275114664935</v>
      </c>
    </row>
    <row r="38" spans="1:7" ht="12.75">
      <c r="A38" s="36" t="s">
        <v>19</v>
      </c>
      <c r="B38" s="97">
        <v>812</v>
      </c>
      <c r="C38" s="10">
        <f t="shared" si="5"/>
        <v>3.9753255654557917</v>
      </c>
      <c r="E38" s="34" t="s">
        <v>418</v>
      </c>
      <c r="F38" s="97">
        <v>95</v>
      </c>
      <c r="G38" s="101">
        <f t="shared" si="4"/>
        <v>0.3855988959694768</v>
      </c>
    </row>
    <row r="39" spans="1:7" ht="12.75">
      <c r="A39" s="36"/>
      <c r="B39" s="97" t="s">
        <v>409</v>
      </c>
      <c r="C39" s="10"/>
      <c r="E39" s="34" t="s">
        <v>43</v>
      </c>
      <c r="F39" s="97">
        <v>29</v>
      </c>
      <c r="G39" s="101">
        <f t="shared" si="4"/>
        <v>0.11770913666436661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472</v>
      </c>
      <c r="C42" s="33">
        <f>(B42/$B$42)*100</f>
        <v>100</v>
      </c>
      <c r="E42" s="31" t="s">
        <v>427</v>
      </c>
      <c r="F42" s="80">
        <v>26410</v>
      </c>
      <c r="G42" s="99">
        <f>(F42/$F$42)*100</f>
        <v>100</v>
      </c>
      <c r="I42" s="39"/>
    </row>
    <row r="43" spans="1:7" ht="12.75">
      <c r="A43" s="36" t="s">
        <v>23</v>
      </c>
      <c r="B43" s="98">
        <v>47</v>
      </c>
      <c r="C43" s="102">
        <f>(B43/$B$42)*100</f>
        <v>9.957627118644067</v>
      </c>
      <c r="E43" s="60" t="s">
        <v>327</v>
      </c>
      <c r="F43" s="106">
        <v>36633</v>
      </c>
      <c r="G43" s="107">
        <f aca="true" t="shared" si="6" ref="G43:G71">(F43/$F$42)*100</f>
        <v>138.70882241575163</v>
      </c>
    </row>
    <row r="44" spans="1:7" ht="12.75">
      <c r="A44" s="36"/>
      <c r="B44" s="93" t="s">
        <v>409</v>
      </c>
      <c r="C44" s="10"/>
      <c r="E44" s="1" t="s">
        <v>51</v>
      </c>
      <c r="F44" s="97">
        <v>120</v>
      </c>
      <c r="G44" s="101">
        <f t="shared" si="6"/>
        <v>0.4543733434305188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281</v>
      </c>
      <c r="G45" s="101">
        <f t="shared" si="6"/>
        <v>1.0639909125331315</v>
      </c>
    </row>
    <row r="46" spans="1:7" ht="12.75">
      <c r="A46" s="29" t="s">
        <v>53</v>
      </c>
      <c r="B46" s="93">
        <v>19305</v>
      </c>
      <c r="C46" s="33">
        <f>(B46/$B$46)*100</f>
        <v>100</v>
      </c>
      <c r="E46" s="1" t="s">
        <v>54</v>
      </c>
      <c r="F46" s="97">
        <v>65</v>
      </c>
      <c r="G46" s="101">
        <f t="shared" si="6"/>
        <v>0.24611889435819764</v>
      </c>
    </row>
    <row r="47" spans="1:7" ht="12.75">
      <c r="A47" s="36" t="s">
        <v>55</v>
      </c>
      <c r="B47" s="97">
        <v>2094</v>
      </c>
      <c r="C47" s="10">
        <f>(B47/$B$46)*100</f>
        <v>10.846930846930846</v>
      </c>
      <c r="E47" s="1" t="s">
        <v>56</v>
      </c>
      <c r="F47" s="97">
        <v>1668</v>
      </c>
      <c r="G47" s="101">
        <f t="shared" si="6"/>
        <v>6.315789473684211</v>
      </c>
    </row>
    <row r="48" spans="1:7" ht="12.75">
      <c r="A48" s="36"/>
      <c r="B48" s="93" t="s">
        <v>409</v>
      </c>
      <c r="C48" s="10"/>
      <c r="E48" s="1" t="s">
        <v>57</v>
      </c>
      <c r="F48" s="97">
        <v>2779</v>
      </c>
      <c r="G48" s="101">
        <f t="shared" si="6"/>
        <v>10.522529344945095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707</v>
      </c>
      <c r="G49" s="101">
        <f t="shared" si="6"/>
        <v>2.677016281711473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175</v>
      </c>
      <c r="G50" s="101">
        <f t="shared" si="6"/>
        <v>0.6626277925028399</v>
      </c>
    </row>
    <row r="51" spans="1:7" ht="12.75">
      <c r="A51" s="5" t="s">
        <v>60</v>
      </c>
      <c r="B51" s="93">
        <v>6118</v>
      </c>
      <c r="C51" s="33">
        <f>(B51/$B$51)*100</f>
        <v>100</v>
      </c>
      <c r="E51" s="1" t="s">
        <v>61</v>
      </c>
      <c r="F51" s="97">
        <v>6514</v>
      </c>
      <c r="G51" s="101">
        <f t="shared" si="6"/>
        <v>24.664899659219994</v>
      </c>
    </row>
    <row r="52" spans="1:7" ht="12.75">
      <c r="A52" s="4" t="s">
        <v>62</v>
      </c>
      <c r="B52" s="98">
        <v>346</v>
      </c>
      <c r="C52" s="10">
        <f>(B52/$B$51)*100</f>
        <v>5.655442955214123</v>
      </c>
      <c r="E52" s="1" t="s">
        <v>63</v>
      </c>
      <c r="F52" s="97">
        <v>229</v>
      </c>
      <c r="G52" s="101">
        <f t="shared" si="6"/>
        <v>0.8670957970465732</v>
      </c>
    </row>
    <row r="53" spans="1:7" ht="12.75">
      <c r="A53" s="4"/>
      <c r="B53" s="93" t="s">
        <v>409</v>
      </c>
      <c r="C53" s="10"/>
      <c r="E53" s="1" t="s">
        <v>64</v>
      </c>
      <c r="F53" s="97">
        <v>443</v>
      </c>
      <c r="G53" s="101">
        <f t="shared" si="6"/>
        <v>1.6773949261643317</v>
      </c>
    </row>
    <row r="54" spans="1:7" ht="14.25">
      <c r="A54" s="5" t="s">
        <v>65</v>
      </c>
      <c r="B54" s="93">
        <v>16283</v>
      </c>
      <c r="C54" s="33">
        <f>(B54/$B$54)*100</f>
        <v>100</v>
      </c>
      <c r="E54" s="1" t="s">
        <v>360</v>
      </c>
      <c r="F54" s="97">
        <v>6717</v>
      </c>
      <c r="G54" s="101">
        <f t="shared" si="6"/>
        <v>25.433547898523283</v>
      </c>
    </row>
    <row r="55" spans="1:7" ht="12.75">
      <c r="A55" s="4" t="s">
        <v>62</v>
      </c>
      <c r="B55" s="98">
        <v>2210</v>
      </c>
      <c r="C55" s="10">
        <f>(B55/$B$54)*100</f>
        <v>13.572437511515076</v>
      </c>
      <c r="E55" s="1" t="s">
        <v>66</v>
      </c>
      <c r="F55" s="97">
        <v>6950</v>
      </c>
      <c r="G55" s="101">
        <f t="shared" si="6"/>
        <v>26.31578947368421</v>
      </c>
    </row>
    <row r="56" spans="1:7" ht="12.75">
      <c r="A56" s="4" t="s">
        <v>67</v>
      </c>
      <c r="B56" s="177">
        <v>64.7</v>
      </c>
      <c r="C56" s="37" t="s">
        <v>420</v>
      </c>
      <c r="E56" s="1" t="s">
        <v>68</v>
      </c>
      <c r="F56" s="97">
        <v>148</v>
      </c>
      <c r="G56" s="101">
        <f t="shared" si="6"/>
        <v>0.5603937902309731</v>
      </c>
    </row>
    <row r="57" spans="1:7" ht="12.75">
      <c r="A57" s="4" t="s">
        <v>69</v>
      </c>
      <c r="B57" s="98">
        <v>14073</v>
      </c>
      <c r="C57" s="10">
        <f>(B57/$B$54)*100</f>
        <v>86.42756248848492</v>
      </c>
      <c r="E57" s="1" t="s">
        <v>70</v>
      </c>
      <c r="F57" s="97">
        <v>251</v>
      </c>
      <c r="G57" s="101">
        <f t="shared" si="6"/>
        <v>0.9503975766755016</v>
      </c>
    </row>
    <row r="58" spans="1:7" ht="12.75">
      <c r="A58" s="4" t="s">
        <v>67</v>
      </c>
      <c r="B58" s="177">
        <v>83.1</v>
      </c>
      <c r="C58" s="37" t="s">
        <v>420</v>
      </c>
      <c r="E58" s="1" t="s">
        <v>71</v>
      </c>
      <c r="F58" s="97">
        <v>2555</v>
      </c>
      <c r="G58" s="101">
        <f t="shared" si="6"/>
        <v>9.674365770541462</v>
      </c>
    </row>
    <row r="59" spans="1:7" ht="12.75">
      <c r="A59" s="4"/>
      <c r="B59" s="93" t="s">
        <v>409</v>
      </c>
      <c r="C59" s="10"/>
      <c r="E59" s="1" t="s">
        <v>72</v>
      </c>
      <c r="F59" s="97">
        <v>70</v>
      </c>
      <c r="G59" s="101">
        <f t="shared" si="6"/>
        <v>0.2650511170011359</v>
      </c>
    </row>
    <row r="60" spans="1:7" ht="12.75">
      <c r="A60" s="5" t="s">
        <v>73</v>
      </c>
      <c r="B60" s="93">
        <v>2127</v>
      </c>
      <c r="C60" s="33">
        <f>(B60/$B$60)*100</f>
        <v>100</v>
      </c>
      <c r="E60" s="1" t="s">
        <v>74</v>
      </c>
      <c r="F60" s="97">
        <v>609</v>
      </c>
      <c r="G60" s="101">
        <f t="shared" si="6"/>
        <v>2.3059447179098824</v>
      </c>
    </row>
    <row r="61" spans="1:7" ht="12.75">
      <c r="A61" s="4" t="s">
        <v>62</v>
      </c>
      <c r="B61" s="97">
        <v>817</v>
      </c>
      <c r="C61" s="10">
        <f>(B61/$B$60)*100</f>
        <v>38.4109073812882</v>
      </c>
      <c r="E61" s="1" t="s">
        <v>75</v>
      </c>
      <c r="F61" s="97">
        <v>417</v>
      </c>
      <c r="G61" s="101">
        <f t="shared" si="6"/>
        <v>1.5789473684210527</v>
      </c>
    </row>
    <row r="62" spans="1:7" ht="12.75">
      <c r="A62" s="4"/>
      <c r="B62" s="93" t="s">
        <v>409</v>
      </c>
      <c r="C62" s="10"/>
      <c r="E62" s="1" t="s">
        <v>76</v>
      </c>
      <c r="F62" s="97">
        <v>471</v>
      </c>
      <c r="G62" s="101">
        <f t="shared" si="6"/>
        <v>1.7834153729647861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140</v>
      </c>
      <c r="G63" s="101">
        <f t="shared" si="6"/>
        <v>0.5301022340022719</v>
      </c>
    </row>
    <row r="64" spans="1:7" ht="12.75">
      <c r="A64" s="29" t="s">
        <v>79</v>
      </c>
      <c r="B64" s="93">
        <v>24637</v>
      </c>
      <c r="C64" s="33">
        <f>(B64/$B$64)*100</f>
        <v>100</v>
      </c>
      <c r="E64" s="1" t="s">
        <v>80</v>
      </c>
      <c r="F64" s="97">
        <v>20</v>
      </c>
      <c r="G64" s="101">
        <f t="shared" si="6"/>
        <v>0.07572889057175312</v>
      </c>
    </row>
    <row r="65" spans="1:7" ht="12.75">
      <c r="A65" s="4" t="s">
        <v>415</v>
      </c>
      <c r="B65" s="97">
        <v>16791</v>
      </c>
      <c r="C65" s="10">
        <f>(B65/$B$64)*100</f>
        <v>68.15359012866826</v>
      </c>
      <c r="E65" s="1" t="s">
        <v>81</v>
      </c>
      <c r="F65" s="97">
        <v>396</v>
      </c>
      <c r="G65" s="101">
        <f t="shared" si="6"/>
        <v>1.4994320333207118</v>
      </c>
    </row>
    <row r="66" spans="1:7" ht="12.75">
      <c r="A66" s="4" t="s">
        <v>416</v>
      </c>
      <c r="B66" s="97">
        <v>7720</v>
      </c>
      <c r="C66" s="10">
        <f aca="true" t="shared" si="7" ref="C66:C71">(B66/$B$64)*100</f>
        <v>31.3349839672038</v>
      </c>
      <c r="E66" s="1" t="s">
        <v>82</v>
      </c>
      <c r="F66" s="97">
        <v>168</v>
      </c>
      <c r="G66" s="101">
        <f t="shared" si="6"/>
        <v>0.6361226808027263</v>
      </c>
    </row>
    <row r="67" spans="1:7" ht="12.75">
      <c r="A67" s="4" t="s">
        <v>83</v>
      </c>
      <c r="B67" s="97">
        <v>3376</v>
      </c>
      <c r="C67" s="10">
        <f t="shared" si="7"/>
        <v>13.702967082031092</v>
      </c>
      <c r="E67" s="1" t="s">
        <v>84</v>
      </c>
      <c r="F67" s="97">
        <v>304</v>
      </c>
      <c r="G67" s="101">
        <f t="shared" si="6"/>
        <v>1.1510791366906474</v>
      </c>
    </row>
    <row r="68" spans="1:7" ht="12.75">
      <c r="A68" s="4" t="s">
        <v>85</v>
      </c>
      <c r="B68" s="97">
        <v>4344</v>
      </c>
      <c r="C68" s="10">
        <f t="shared" si="7"/>
        <v>17.632016885172707</v>
      </c>
      <c r="E68" s="1" t="s">
        <v>86</v>
      </c>
      <c r="F68" s="97">
        <v>690</v>
      </c>
      <c r="G68" s="101">
        <f t="shared" si="6"/>
        <v>2.612646724725483</v>
      </c>
    </row>
    <row r="69" spans="1:7" ht="12.75">
      <c r="A69" s="4" t="s">
        <v>87</v>
      </c>
      <c r="B69" s="97">
        <v>3198</v>
      </c>
      <c r="C69" s="10">
        <f t="shared" si="7"/>
        <v>12.980476519056703</v>
      </c>
      <c r="E69" s="1" t="s">
        <v>88</v>
      </c>
      <c r="F69" s="97">
        <v>141</v>
      </c>
      <c r="G69" s="101">
        <f t="shared" si="6"/>
        <v>0.5338886785308595</v>
      </c>
    </row>
    <row r="70" spans="1:7" ht="12.75">
      <c r="A70" s="4" t="s">
        <v>89</v>
      </c>
      <c r="B70" s="97">
        <v>1146</v>
      </c>
      <c r="C70" s="10">
        <f t="shared" si="7"/>
        <v>4.651540366116005</v>
      </c>
      <c r="E70" s="1" t="s">
        <v>90</v>
      </c>
      <c r="F70" s="97">
        <v>6</v>
      </c>
      <c r="G70" s="101">
        <f t="shared" si="6"/>
        <v>0.022718667171525937</v>
      </c>
    </row>
    <row r="71" spans="1:7" ht="12.75">
      <c r="A71" s="7" t="s">
        <v>417</v>
      </c>
      <c r="B71" s="103">
        <v>126</v>
      </c>
      <c r="C71" s="40">
        <f t="shared" si="7"/>
        <v>0.5114259041279376</v>
      </c>
      <c r="D71" s="41"/>
      <c r="E71" s="9" t="s">
        <v>91</v>
      </c>
      <c r="F71" s="103">
        <v>3599</v>
      </c>
      <c r="G71" s="104">
        <f t="shared" si="6"/>
        <v>13.627413858386975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20103</v>
      </c>
      <c r="C9" s="81">
        <f>(B9/$B$9)*100</f>
        <v>100</v>
      </c>
      <c r="D9" s="65"/>
      <c r="E9" s="79" t="s">
        <v>103</v>
      </c>
      <c r="F9" s="80">
        <v>9235</v>
      </c>
      <c r="G9" s="81">
        <f>(F9/$F$9)*100</f>
        <v>100</v>
      </c>
    </row>
    <row r="10" spans="1:7" ht="12.75">
      <c r="A10" s="82" t="s">
        <v>104</v>
      </c>
      <c r="B10" s="97">
        <v>14817</v>
      </c>
      <c r="C10" s="105">
        <f>(B10/$B$9)*100</f>
        <v>73.7054171019251</v>
      </c>
      <c r="D10" s="65"/>
      <c r="E10" s="78" t="s">
        <v>105</v>
      </c>
      <c r="F10" s="97">
        <v>199</v>
      </c>
      <c r="G10" s="105">
        <f aca="true" t="shared" si="0" ref="G10:G19">(F10/$F$9)*100</f>
        <v>2.1548456957227935</v>
      </c>
    </row>
    <row r="11" spans="1:7" ht="12.75">
      <c r="A11" s="82" t="s">
        <v>106</v>
      </c>
      <c r="B11" s="97">
        <v>14817</v>
      </c>
      <c r="C11" s="105">
        <f aca="true" t="shared" si="1" ref="C11:C16">(B11/$B$9)*100</f>
        <v>73.7054171019251</v>
      </c>
      <c r="D11" s="65"/>
      <c r="E11" s="78" t="s">
        <v>107</v>
      </c>
      <c r="F11" s="97">
        <v>265</v>
      </c>
      <c r="G11" s="105">
        <f t="shared" si="0"/>
        <v>2.8695181375203034</v>
      </c>
    </row>
    <row r="12" spans="1:7" ht="12.75">
      <c r="A12" s="82" t="s">
        <v>108</v>
      </c>
      <c r="B12" s="97">
        <v>14180</v>
      </c>
      <c r="C12" s="105">
        <f>(B12/$B$9)*100</f>
        <v>70.53673581057554</v>
      </c>
      <c r="D12" s="65"/>
      <c r="E12" s="78" t="s">
        <v>109</v>
      </c>
      <c r="F12" s="97">
        <v>468</v>
      </c>
      <c r="G12" s="105">
        <f t="shared" si="0"/>
        <v>5.0676773145641585</v>
      </c>
    </row>
    <row r="13" spans="1:7" ht="12.75">
      <c r="A13" s="82" t="s">
        <v>110</v>
      </c>
      <c r="B13" s="97">
        <v>637</v>
      </c>
      <c r="C13" s="105">
        <f>(B13/$B$9)*100</f>
        <v>3.1686812913495497</v>
      </c>
      <c r="D13" s="65"/>
      <c r="E13" s="78" t="s">
        <v>111</v>
      </c>
      <c r="F13" s="97">
        <v>577</v>
      </c>
      <c r="G13" s="105">
        <f t="shared" si="0"/>
        <v>6.247969680563075</v>
      </c>
    </row>
    <row r="14" spans="1:7" ht="12.75">
      <c r="A14" s="82" t="s">
        <v>112</v>
      </c>
      <c r="B14" s="109">
        <v>4.3</v>
      </c>
      <c r="C14" s="112" t="s">
        <v>420</v>
      </c>
      <c r="D14" s="65"/>
      <c r="E14" s="78" t="s">
        <v>113</v>
      </c>
      <c r="F14" s="97">
        <v>1122</v>
      </c>
      <c r="G14" s="105">
        <f t="shared" si="0"/>
        <v>12.14943151055766</v>
      </c>
    </row>
    <row r="15" spans="1:7" ht="12.75">
      <c r="A15" s="82" t="s">
        <v>114</v>
      </c>
      <c r="B15" s="109">
        <v>0</v>
      </c>
      <c r="C15" s="105">
        <f t="shared" si="1"/>
        <v>0</v>
      </c>
      <c r="D15" s="65"/>
      <c r="E15" s="78" t="s">
        <v>115</v>
      </c>
      <c r="F15" s="97">
        <v>2051</v>
      </c>
      <c r="G15" s="105">
        <f t="shared" si="0"/>
        <v>22.20898754737412</v>
      </c>
    </row>
    <row r="16" spans="1:7" ht="12.75">
      <c r="A16" s="82" t="s">
        <v>226</v>
      </c>
      <c r="B16" s="97">
        <v>5286</v>
      </c>
      <c r="C16" s="105">
        <f t="shared" si="1"/>
        <v>26.294582898074914</v>
      </c>
      <c r="D16" s="65"/>
      <c r="E16" s="78" t="s">
        <v>227</v>
      </c>
      <c r="F16" s="97">
        <v>1886</v>
      </c>
      <c r="G16" s="105">
        <f t="shared" si="0"/>
        <v>20.42230644288035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2010</v>
      </c>
      <c r="G17" s="105">
        <f t="shared" si="0"/>
        <v>21.765024363833245</v>
      </c>
    </row>
    <row r="18" spans="1:7" ht="12.75">
      <c r="A18" s="77" t="s">
        <v>229</v>
      </c>
      <c r="B18" s="80">
        <v>10128</v>
      </c>
      <c r="C18" s="81">
        <f>(B18/$B$18)*100</f>
        <v>100</v>
      </c>
      <c r="D18" s="65"/>
      <c r="E18" s="78" t="s">
        <v>329</v>
      </c>
      <c r="F18" s="97">
        <v>429</v>
      </c>
      <c r="G18" s="105">
        <f t="shared" si="0"/>
        <v>4.645370871683811</v>
      </c>
    </row>
    <row r="19" spans="1:9" ht="12.75">
      <c r="A19" s="82" t="s">
        <v>104</v>
      </c>
      <c r="B19" s="97">
        <v>6594</v>
      </c>
      <c r="C19" s="105">
        <f>(B19/$B$18)*100</f>
        <v>65.10663507109004</v>
      </c>
      <c r="D19" s="65"/>
      <c r="E19" s="78" t="s">
        <v>328</v>
      </c>
      <c r="F19" s="98">
        <v>228</v>
      </c>
      <c r="G19" s="105">
        <f t="shared" si="0"/>
        <v>2.4688684353004873</v>
      </c>
      <c r="I19" s="118"/>
    </row>
    <row r="20" spans="1:7" ht="12.75">
      <c r="A20" s="82" t="s">
        <v>106</v>
      </c>
      <c r="B20" s="97">
        <v>6594</v>
      </c>
      <c r="C20" s="105">
        <f>(B20/$B$18)*100</f>
        <v>65.10663507109004</v>
      </c>
      <c r="D20" s="65"/>
      <c r="E20" s="78" t="s">
        <v>230</v>
      </c>
      <c r="F20" s="97">
        <v>74124</v>
      </c>
      <c r="G20" s="112" t="s">
        <v>420</v>
      </c>
    </row>
    <row r="21" spans="1:7" ht="12.75">
      <c r="A21" s="82" t="s">
        <v>108</v>
      </c>
      <c r="B21" s="97">
        <v>6338</v>
      </c>
      <c r="C21" s="105">
        <f>(B21/$B$18)*100</f>
        <v>62.57898894154819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8252</v>
      </c>
      <c r="G22" s="105">
        <f>(F22/$F$9)*100</f>
        <v>89.35571196534922</v>
      </c>
    </row>
    <row r="23" spans="1:7" ht="12.75">
      <c r="A23" s="77" t="s">
        <v>232</v>
      </c>
      <c r="B23" s="80">
        <v>2199</v>
      </c>
      <c r="C23" s="81">
        <f>(B23/$B$23)*100</f>
        <v>100</v>
      </c>
      <c r="D23" s="65"/>
      <c r="E23" s="78" t="s">
        <v>233</v>
      </c>
      <c r="F23" s="97">
        <v>80672</v>
      </c>
      <c r="G23" s="112" t="s">
        <v>420</v>
      </c>
    </row>
    <row r="24" spans="1:7" ht="12.75">
      <c r="A24" s="82" t="s">
        <v>234</v>
      </c>
      <c r="B24" s="97">
        <v>1311</v>
      </c>
      <c r="C24" s="105">
        <f>(B24/$B$23)*100</f>
        <v>59.61800818553888</v>
      </c>
      <c r="D24" s="65"/>
      <c r="E24" s="78" t="s">
        <v>235</v>
      </c>
      <c r="F24" s="97">
        <v>1702</v>
      </c>
      <c r="G24" s="105">
        <f>(F24/$F$9)*100</f>
        <v>18.42988630211153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12684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244</v>
      </c>
      <c r="G26" s="105">
        <f>(F26/$F$9)*100</f>
        <v>2.642122360584732</v>
      </c>
    </row>
    <row r="27" spans="1:7" ht="12.75">
      <c r="A27" s="77" t="s">
        <v>244</v>
      </c>
      <c r="B27" s="80">
        <v>13940</v>
      </c>
      <c r="C27" s="81">
        <f>(B27/$B$27)*100</f>
        <v>100</v>
      </c>
      <c r="D27" s="65"/>
      <c r="E27" s="78" t="s">
        <v>237</v>
      </c>
      <c r="F27" s="98">
        <v>7954</v>
      </c>
      <c r="G27" s="112" t="s">
        <v>420</v>
      </c>
    </row>
    <row r="28" spans="1:7" ht="12.75">
      <c r="A28" s="82" t="s">
        <v>245</v>
      </c>
      <c r="B28" s="97">
        <v>11492</v>
      </c>
      <c r="C28" s="105">
        <f aca="true" t="shared" si="2" ref="C28:C33">(B28/$B$27)*100</f>
        <v>82.4390243902439</v>
      </c>
      <c r="D28" s="65"/>
      <c r="E28" s="78" t="s">
        <v>238</v>
      </c>
      <c r="F28" s="97">
        <v>132</v>
      </c>
      <c r="G28" s="105">
        <f>(F28/$F$9)*100</f>
        <v>1.4293448835950189</v>
      </c>
    </row>
    <row r="29" spans="1:7" ht="12.75">
      <c r="A29" s="82" t="s">
        <v>246</v>
      </c>
      <c r="B29" s="97">
        <v>1357</v>
      </c>
      <c r="C29" s="105">
        <f t="shared" si="2"/>
        <v>9.734576757532281</v>
      </c>
      <c r="D29" s="65"/>
      <c r="E29" s="78" t="s">
        <v>239</v>
      </c>
      <c r="F29" s="97">
        <v>3969</v>
      </c>
      <c r="G29" s="112" t="s">
        <v>420</v>
      </c>
    </row>
    <row r="30" spans="1:7" ht="12.75">
      <c r="A30" s="82" t="s">
        <v>247</v>
      </c>
      <c r="B30" s="97">
        <v>302</v>
      </c>
      <c r="C30" s="105">
        <f t="shared" si="2"/>
        <v>2.1664275466284075</v>
      </c>
      <c r="D30" s="65"/>
      <c r="E30" s="78" t="s">
        <v>240</v>
      </c>
      <c r="F30" s="97">
        <v>1222</v>
      </c>
      <c r="G30" s="105">
        <f>(F30/$F$9)*100</f>
        <v>13.23226854358419</v>
      </c>
    </row>
    <row r="31" spans="1:7" ht="12.75">
      <c r="A31" s="82" t="s">
        <v>274</v>
      </c>
      <c r="B31" s="97">
        <v>190</v>
      </c>
      <c r="C31" s="105">
        <f t="shared" si="2"/>
        <v>1.362984218077475</v>
      </c>
      <c r="D31" s="65"/>
      <c r="E31" s="78" t="s">
        <v>241</v>
      </c>
      <c r="F31" s="97">
        <v>15176</v>
      </c>
      <c r="G31" s="112" t="s">
        <v>420</v>
      </c>
    </row>
    <row r="32" spans="1:7" ht="12.75">
      <c r="A32" s="82" t="s">
        <v>248</v>
      </c>
      <c r="B32" s="97">
        <v>35</v>
      </c>
      <c r="C32" s="105">
        <f t="shared" si="2"/>
        <v>0.2510760401721664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564</v>
      </c>
      <c r="C33" s="105">
        <f t="shared" si="2"/>
        <v>4.045911047345768</v>
      </c>
      <c r="D33" s="65"/>
      <c r="E33" s="79" t="s">
        <v>243</v>
      </c>
      <c r="F33" s="80">
        <v>7251</v>
      </c>
      <c r="G33" s="81">
        <f>(F33/$F$33)*100</f>
        <v>100</v>
      </c>
    </row>
    <row r="34" spans="1:7" ht="12.75">
      <c r="A34" s="82" t="s">
        <v>250</v>
      </c>
      <c r="B34" s="109">
        <v>38.3</v>
      </c>
      <c r="C34" s="112" t="s">
        <v>420</v>
      </c>
      <c r="D34" s="65"/>
      <c r="E34" s="78" t="s">
        <v>105</v>
      </c>
      <c r="F34" s="97">
        <v>114</v>
      </c>
      <c r="G34" s="105">
        <f aca="true" t="shared" si="3" ref="G34:G43">(F34/$F$33)*100</f>
        <v>1.5721969383533305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103</v>
      </c>
      <c r="G35" s="105">
        <f t="shared" si="3"/>
        <v>1.4204937250034477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217</v>
      </c>
      <c r="G36" s="105">
        <f t="shared" si="3"/>
        <v>2.9926906633567785</v>
      </c>
    </row>
    <row r="37" spans="1:7" ht="12.75">
      <c r="A37" s="77" t="s">
        <v>253</v>
      </c>
      <c r="B37" s="80">
        <v>14180</v>
      </c>
      <c r="C37" s="81">
        <f>(B37/$B$37)*100</f>
        <v>100</v>
      </c>
      <c r="D37" s="65"/>
      <c r="E37" s="78" t="s">
        <v>111</v>
      </c>
      <c r="F37" s="97">
        <v>335</v>
      </c>
      <c r="G37" s="105">
        <f t="shared" si="3"/>
        <v>4.6200524065646125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771</v>
      </c>
      <c r="G38" s="105">
        <f t="shared" si="3"/>
        <v>10.63301613570542</v>
      </c>
    </row>
    <row r="39" spans="1:7" ht="12.75">
      <c r="A39" s="82" t="s">
        <v>256</v>
      </c>
      <c r="B39" s="98">
        <v>5003</v>
      </c>
      <c r="C39" s="105">
        <f>(B39/$B$37)*100</f>
        <v>35.2820874471086</v>
      </c>
      <c r="D39" s="65"/>
      <c r="E39" s="78" t="s">
        <v>115</v>
      </c>
      <c r="F39" s="97">
        <v>1655</v>
      </c>
      <c r="G39" s="105">
        <f t="shared" si="3"/>
        <v>22.824438008550548</v>
      </c>
    </row>
    <row r="40" spans="1:7" ht="12.75">
      <c r="A40" s="82" t="s">
        <v>257</v>
      </c>
      <c r="B40" s="98">
        <v>1533</v>
      </c>
      <c r="C40" s="105">
        <f>(B40/$B$37)*100</f>
        <v>10.811001410437235</v>
      </c>
      <c r="D40" s="65"/>
      <c r="E40" s="78" t="s">
        <v>227</v>
      </c>
      <c r="F40" s="97">
        <v>1686</v>
      </c>
      <c r="G40" s="105">
        <f t="shared" si="3"/>
        <v>23.251965246172944</v>
      </c>
    </row>
    <row r="41" spans="1:7" ht="12.75">
      <c r="A41" s="82" t="s">
        <v>259</v>
      </c>
      <c r="B41" s="98">
        <v>4182</v>
      </c>
      <c r="C41" s="105">
        <f>(B41/$B$37)*100</f>
        <v>29.492242595204516</v>
      </c>
      <c r="D41" s="65"/>
      <c r="E41" s="78" t="s">
        <v>228</v>
      </c>
      <c r="F41" s="97">
        <v>1760</v>
      </c>
      <c r="G41" s="105">
        <f t="shared" si="3"/>
        <v>24.272514135981243</v>
      </c>
    </row>
    <row r="42" spans="1:7" ht="12.75">
      <c r="A42" s="82" t="s">
        <v>419</v>
      </c>
      <c r="B42" s="98">
        <v>19</v>
      </c>
      <c r="C42" s="105">
        <f>(B42/$B$37)*100</f>
        <v>0.13399153737658673</v>
      </c>
      <c r="D42" s="65"/>
      <c r="E42" s="78" t="s">
        <v>329</v>
      </c>
      <c r="F42" s="97">
        <v>397</v>
      </c>
      <c r="G42" s="105">
        <f t="shared" si="3"/>
        <v>5.475106881809406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213</v>
      </c>
      <c r="G43" s="105">
        <f t="shared" si="3"/>
        <v>2.9375258585022754</v>
      </c>
    </row>
    <row r="44" spans="1:7" ht="12.75">
      <c r="A44" s="82" t="s">
        <v>13</v>
      </c>
      <c r="B44" s="98">
        <v>1868</v>
      </c>
      <c r="C44" s="105">
        <f>(B44/$B$37)*100</f>
        <v>13.173483779971793</v>
      </c>
      <c r="D44" s="65"/>
      <c r="E44" s="78" t="s">
        <v>252</v>
      </c>
      <c r="F44" s="97">
        <v>80264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1575</v>
      </c>
      <c r="C46" s="105">
        <f>(B46/$B$37)*100</f>
        <v>11.107193229901268</v>
      </c>
      <c r="D46" s="65"/>
      <c r="E46" s="78" t="s">
        <v>255</v>
      </c>
      <c r="F46" s="97">
        <v>28612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51105</v>
      </c>
      <c r="G48" s="112" t="s">
        <v>420</v>
      </c>
    </row>
    <row r="49" spans="1:7" ht="13.5" thickBot="1">
      <c r="A49" s="82" t="s">
        <v>14</v>
      </c>
      <c r="B49" s="98">
        <v>32</v>
      </c>
      <c r="C49" s="105">
        <f aca="true" t="shared" si="4" ref="C49:C55">(B49/$B$37)*100</f>
        <v>0.22566995768688292</v>
      </c>
      <c r="D49" s="87"/>
      <c r="E49" s="88" t="s">
        <v>261</v>
      </c>
      <c r="F49" s="113">
        <v>37159</v>
      </c>
      <c r="G49" s="114" t="s">
        <v>420</v>
      </c>
    </row>
    <row r="50" spans="1:7" ht="13.5" thickTop="1">
      <c r="A50" s="82" t="s">
        <v>275</v>
      </c>
      <c r="B50" s="98">
        <v>1298</v>
      </c>
      <c r="C50" s="105">
        <f t="shared" si="4"/>
        <v>9.15373765867419</v>
      </c>
      <c r="D50" s="65"/>
      <c r="E50" s="78"/>
      <c r="F50" s="86"/>
      <c r="G50" s="85"/>
    </row>
    <row r="51" spans="1:7" ht="12.75">
      <c r="A51" s="82" t="s">
        <v>276</v>
      </c>
      <c r="B51" s="98">
        <v>1960</v>
      </c>
      <c r="C51" s="105">
        <f t="shared" si="4"/>
        <v>13.822284908321581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843</v>
      </c>
      <c r="C52" s="105">
        <f t="shared" si="4"/>
        <v>5.944992947813822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1657</v>
      </c>
      <c r="C53" s="105">
        <f t="shared" si="4"/>
        <v>11.685472496473908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871</v>
      </c>
      <c r="C54" s="105">
        <f t="shared" si="4"/>
        <v>6.142454160789844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595</v>
      </c>
      <c r="C55" s="105">
        <f t="shared" si="4"/>
        <v>4.1960507757404795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1051</v>
      </c>
      <c r="C57" s="105">
        <f>(B57/$B$37)*100</f>
        <v>7.411847672778562</v>
      </c>
      <c r="D57" s="65"/>
      <c r="E57" s="79" t="s">
        <v>243</v>
      </c>
      <c r="F57" s="80">
        <v>192</v>
      </c>
      <c r="G57" s="81">
        <f>(F57/L57)*100</f>
        <v>2.6479106330161355</v>
      </c>
      <c r="H57" s="79" t="s">
        <v>243</v>
      </c>
      <c r="L57" s="15">
        <v>7251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167</v>
      </c>
      <c r="G58" s="105">
        <f>(F58/L58)*100</f>
        <v>4.329789992221935</v>
      </c>
      <c r="H58" s="78" t="s">
        <v>277</v>
      </c>
      <c r="L58" s="15">
        <v>3857</v>
      </c>
    </row>
    <row r="59" spans="1:12" ht="12.75">
      <c r="A59" s="82" t="s">
        <v>271</v>
      </c>
      <c r="B59" s="98">
        <v>1521</v>
      </c>
      <c r="C59" s="105">
        <f>(B59/$B$37)*100</f>
        <v>10.726375176304655</v>
      </c>
      <c r="D59" s="65"/>
      <c r="E59" s="78" t="s">
        <v>279</v>
      </c>
      <c r="F59" s="97">
        <v>71</v>
      </c>
      <c r="G59" s="105">
        <f>(F59/L59)*100</f>
        <v>5.093256814921091</v>
      </c>
      <c r="H59" s="78" t="s">
        <v>279</v>
      </c>
      <c r="L59" s="15">
        <v>1394</v>
      </c>
    </row>
    <row r="60" spans="1:7" ht="12.75">
      <c r="A60" s="82" t="s">
        <v>272</v>
      </c>
      <c r="B60" s="98">
        <v>2609</v>
      </c>
      <c r="C60" s="105">
        <f>(B60/$B$37)*100</f>
        <v>18.399153737658676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519</v>
      </c>
      <c r="C62" s="105">
        <f>(B62/$B$37)*100</f>
        <v>3.660084626234133</v>
      </c>
      <c r="D62" s="65"/>
      <c r="E62" s="79" t="s">
        <v>282</v>
      </c>
      <c r="F62" s="80">
        <v>96</v>
      </c>
      <c r="G62" s="81">
        <f>(F62/L62)*100</f>
        <v>15.335463258785943</v>
      </c>
      <c r="H62" s="79" t="s">
        <v>116</v>
      </c>
      <c r="L62" s="15">
        <v>626</v>
      </c>
    </row>
    <row r="63" spans="1:12" ht="12.75">
      <c r="A63" s="61" t="s">
        <v>15</v>
      </c>
      <c r="B63" s="98">
        <v>728</v>
      </c>
      <c r="C63" s="105">
        <f>(B63/$B$37)*100</f>
        <v>5.133991537376587</v>
      </c>
      <c r="D63" s="65"/>
      <c r="E63" s="78" t="s">
        <v>277</v>
      </c>
      <c r="F63" s="97">
        <v>96</v>
      </c>
      <c r="G63" s="105">
        <f>(F63/L63)*100</f>
        <v>26.81564245810056</v>
      </c>
      <c r="H63" s="78" t="s">
        <v>277</v>
      </c>
      <c r="L63" s="15">
        <v>358</v>
      </c>
    </row>
    <row r="64" spans="1:12" ht="12.75">
      <c r="A64" s="82" t="s">
        <v>273</v>
      </c>
      <c r="B64" s="98">
        <v>496</v>
      </c>
      <c r="C64" s="105">
        <f>(B64/$B$37)*100</f>
        <v>3.4978843441466854</v>
      </c>
      <c r="D64" s="65"/>
      <c r="E64" s="78" t="s">
        <v>279</v>
      </c>
      <c r="F64" s="97">
        <v>17</v>
      </c>
      <c r="G64" s="105">
        <f>(F64/L64)*100</f>
        <v>18.88888888888889</v>
      </c>
      <c r="H64" s="78" t="s">
        <v>279</v>
      </c>
      <c r="L64" s="15">
        <v>90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1085</v>
      </c>
      <c r="G66" s="81">
        <f aca="true" t="shared" si="5" ref="G66:G71">(F66/L66)*100</f>
        <v>4.132703588024682</v>
      </c>
      <c r="H66" s="79" t="s">
        <v>283</v>
      </c>
      <c r="L66" s="15">
        <v>26254</v>
      </c>
    </row>
    <row r="67" spans="1:12" ht="12.75">
      <c r="A67" s="82" t="s">
        <v>285</v>
      </c>
      <c r="B67" s="97">
        <v>11285</v>
      </c>
      <c r="C67" s="105">
        <f>(B67/$B$37)*100</f>
        <v>79.58392101551482</v>
      </c>
      <c r="D67" s="65"/>
      <c r="E67" s="78" t="s">
        <v>421</v>
      </c>
      <c r="F67" s="97">
        <v>639</v>
      </c>
      <c r="G67" s="105">
        <f t="shared" si="5"/>
        <v>3.32881850385497</v>
      </c>
      <c r="H67" s="78" t="s">
        <v>421</v>
      </c>
      <c r="L67" s="15">
        <v>19196</v>
      </c>
    </row>
    <row r="68" spans="1:12" ht="12.75">
      <c r="A68" s="82" t="s">
        <v>287</v>
      </c>
      <c r="B68" s="97">
        <v>1954</v>
      </c>
      <c r="C68" s="105">
        <f>(B68/$B$37)*100</f>
        <v>13.779971791255289</v>
      </c>
      <c r="D68" s="65"/>
      <c r="E68" s="78" t="s">
        <v>286</v>
      </c>
      <c r="F68" s="97">
        <v>61</v>
      </c>
      <c r="G68" s="105">
        <f t="shared" si="5"/>
        <v>2.8678890456041373</v>
      </c>
      <c r="H68" s="78" t="s">
        <v>286</v>
      </c>
      <c r="L68" s="15">
        <v>2127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430</v>
      </c>
      <c r="G69" s="105">
        <f t="shared" si="5"/>
        <v>6.106219823913661</v>
      </c>
      <c r="H69" s="78" t="s">
        <v>288</v>
      </c>
      <c r="L69" s="15">
        <v>7042</v>
      </c>
    </row>
    <row r="70" spans="1:12" ht="12.75">
      <c r="A70" s="82" t="s">
        <v>98</v>
      </c>
      <c r="B70" s="97">
        <v>913</v>
      </c>
      <c r="C70" s="105">
        <f>(B70/$B$37)*100</f>
        <v>6.438645980253879</v>
      </c>
      <c r="D70" s="65"/>
      <c r="E70" s="78" t="s">
        <v>289</v>
      </c>
      <c r="F70" s="97">
        <v>339</v>
      </c>
      <c r="G70" s="105">
        <f t="shared" si="5"/>
        <v>6.413166855845629</v>
      </c>
      <c r="H70" s="78" t="s">
        <v>289</v>
      </c>
      <c r="L70" s="15">
        <v>5286</v>
      </c>
    </row>
    <row r="71" spans="1:12" ht="13.5" thickBot="1">
      <c r="A71" s="90" t="s">
        <v>93</v>
      </c>
      <c r="B71" s="110">
        <v>28</v>
      </c>
      <c r="C71" s="111">
        <f>(B71/$B$37)*100</f>
        <v>0.19746121297602257</v>
      </c>
      <c r="D71" s="91"/>
      <c r="E71" s="92" t="s">
        <v>290</v>
      </c>
      <c r="F71" s="110">
        <v>342</v>
      </c>
      <c r="G71" s="119">
        <f t="shared" si="5"/>
        <v>12.042253521126762</v>
      </c>
      <c r="H71" s="92" t="s">
        <v>290</v>
      </c>
      <c r="L71" s="15">
        <v>2840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9909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9190</v>
      </c>
      <c r="G9" s="81">
        <f>(F9/$F$9)*100</f>
        <v>100</v>
      </c>
      <c r="I9" s="53"/>
    </row>
    <row r="10" spans="1:7" ht="12.75">
      <c r="A10" s="36" t="s">
        <v>296</v>
      </c>
      <c r="B10" s="97">
        <v>8701</v>
      </c>
      <c r="C10" s="105">
        <f aca="true" t="shared" si="0" ref="C10:C18">(B10/$B$8)*100</f>
        <v>87.80906246846301</v>
      </c>
      <c r="E10" s="32" t="s">
        <v>297</v>
      </c>
      <c r="F10" s="97">
        <v>9035</v>
      </c>
      <c r="G10" s="105">
        <f>(F10/$F$9)*100</f>
        <v>98.31338411316648</v>
      </c>
    </row>
    <row r="11" spans="1:7" ht="12.75">
      <c r="A11" s="36" t="s">
        <v>298</v>
      </c>
      <c r="B11" s="97">
        <v>452</v>
      </c>
      <c r="C11" s="105">
        <f t="shared" si="0"/>
        <v>4.561509738621456</v>
      </c>
      <c r="E11" s="32" t="s">
        <v>299</v>
      </c>
      <c r="F11" s="97">
        <v>127</v>
      </c>
      <c r="G11" s="105">
        <f>(F11/$F$9)*100</f>
        <v>1.381936887921654</v>
      </c>
    </row>
    <row r="12" spans="1:7" ht="12.75">
      <c r="A12" s="36" t="s">
        <v>300</v>
      </c>
      <c r="B12" s="97">
        <v>221</v>
      </c>
      <c r="C12" s="105">
        <f t="shared" si="0"/>
        <v>2.230295690786154</v>
      </c>
      <c r="E12" s="32" t="s">
        <v>301</v>
      </c>
      <c r="F12" s="97">
        <v>28</v>
      </c>
      <c r="G12" s="105">
        <f>(F12/$F$9)*100</f>
        <v>0.30467899891186073</v>
      </c>
    </row>
    <row r="13" spans="1:7" ht="12.75">
      <c r="A13" s="36" t="s">
        <v>302</v>
      </c>
      <c r="B13" s="97">
        <v>100</v>
      </c>
      <c r="C13" s="105">
        <f t="shared" si="0"/>
        <v>1.0091835704914724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165</v>
      </c>
      <c r="C14" s="105">
        <f t="shared" si="0"/>
        <v>1.6651528913109295</v>
      </c>
      <c r="E14" s="42" t="s">
        <v>304</v>
      </c>
      <c r="F14" s="80">
        <v>7583</v>
      </c>
      <c r="G14" s="81">
        <f>(F14/$F$14)*100</f>
        <v>100</v>
      </c>
    </row>
    <row r="15" spans="1:7" ht="12.75">
      <c r="A15" s="36" t="s">
        <v>305</v>
      </c>
      <c r="B15" s="97">
        <v>10</v>
      </c>
      <c r="C15" s="105">
        <f t="shared" si="0"/>
        <v>0.10091835704914726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241</v>
      </c>
      <c r="C16" s="105">
        <f t="shared" si="0"/>
        <v>2.4321324048844484</v>
      </c>
      <c r="E16" s="1" t="s">
        <v>308</v>
      </c>
      <c r="F16" s="97">
        <v>34</v>
      </c>
      <c r="G16" s="105">
        <f>(F16/$F$14)*100</f>
        <v>0.44837135698272457</v>
      </c>
    </row>
    <row r="17" spans="1:7" ht="12.75">
      <c r="A17" s="36" t="s">
        <v>309</v>
      </c>
      <c r="B17" s="97">
        <v>19</v>
      </c>
      <c r="C17" s="105">
        <f t="shared" si="0"/>
        <v>0.19174487839337975</v>
      </c>
      <c r="E17" s="1" t="s">
        <v>310</v>
      </c>
      <c r="F17" s="97">
        <v>319</v>
      </c>
      <c r="G17" s="105">
        <f aca="true" t="shared" si="1" ref="G17:G23">(F17/$F$14)*100</f>
        <v>4.20677831992615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2218</v>
      </c>
      <c r="G18" s="105">
        <f t="shared" si="1"/>
        <v>29.249637346696556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2568</v>
      </c>
      <c r="G19" s="105">
        <f t="shared" si="1"/>
        <v>33.86522484504814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1962</v>
      </c>
      <c r="G20" s="105">
        <f t="shared" si="1"/>
        <v>25.873664776473692</v>
      </c>
    </row>
    <row r="21" spans="1:7" ht="12.75">
      <c r="A21" s="36" t="s">
        <v>315</v>
      </c>
      <c r="B21" s="98">
        <v>106</v>
      </c>
      <c r="C21" s="105">
        <f aca="true" t="shared" si="2" ref="C21:C28">(B21/$B$8)*100</f>
        <v>1.0697345847209607</v>
      </c>
      <c r="E21" s="1" t="s">
        <v>316</v>
      </c>
      <c r="F21" s="97">
        <v>393</v>
      </c>
      <c r="G21" s="105">
        <f t="shared" si="1"/>
        <v>5.182645391006198</v>
      </c>
    </row>
    <row r="22" spans="1:7" ht="12.75">
      <c r="A22" s="36" t="s">
        <v>317</v>
      </c>
      <c r="B22" s="98">
        <v>565</v>
      </c>
      <c r="C22" s="105">
        <f t="shared" si="2"/>
        <v>5.701887173276819</v>
      </c>
      <c r="E22" s="1" t="s">
        <v>318</v>
      </c>
      <c r="F22" s="97">
        <v>80</v>
      </c>
      <c r="G22" s="105">
        <f t="shared" si="1"/>
        <v>1.054991428194646</v>
      </c>
    </row>
    <row r="23" spans="1:7" ht="12.75">
      <c r="A23" s="36" t="s">
        <v>319</v>
      </c>
      <c r="B23" s="98">
        <v>475</v>
      </c>
      <c r="C23" s="105">
        <f t="shared" si="2"/>
        <v>4.793621959834494</v>
      </c>
      <c r="E23" s="1" t="s">
        <v>320</v>
      </c>
      <c r="F23" s="98">
        <v>9</v>
      </c>
      <c r="G23" s="105">
        <f t="shared" si="1"/>
        <v>0.11868653567189767</v>
      </c>
    </row>
    <row r="24" spans="1:7" ht="12.75">
      <c r="A24" s="36" t="s">
        <v>321</v>
      </c>
      <c r="B24" s="97">
        <v>1184</v>
      </c>
      <c r="C24" s="105">
        <f t="shared" si="2"/>
        <v>11.948733474619033</v>
      </c>
      <c r="E24" s="1" t="s">
        <v>322</v>
      </c>
      <c r="F24" s="97">
        <v>171200</v>
      </c>
      <c r="G24" s="112" t="s">
        <v>420</v>
      </c>
    </row>
    <row r="25" spans="1:7" ht="12.75">
      <c r="A25" s="36" t="s">
        <v>323</v>
      </c>
      <c r="B25" s="97">
        <v>1152</v>
      </c>
      <c r="C25" s="105">
        <f t="shared" si="2"/>
        <v>11.625794732061761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2067</v>
      </c>
      <c r="C26" s="105">
        <f t="shared" si="2"/>
        <v>20.859824402058734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3145</v>
      </c>
      <c r="C27" s="105">
        <f t="shared" si="2"/>
        <v>31.73882329195681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1215</v>
      </c>
      <c r="C28" s="105">
        <f t="shared" si="2"/>
        <v>12.26158038147139</v>
      </c>
      <c r="E28" s="32" t="s">
        <v>335</v>
      </c>
      <c r="F28" s="97">
        <v>6388</v>
      </c>
      <c r="G28" s="105">
        <f aca="true" t="shared" si="3" ref="G28:G35">(F28/$F$14)*100</f>
        <v>84.24106554134248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6</v>
      </c>
      <c r="G29" s="105">
        <f t="shared" si="3"/>
        <v>0.07912435711459845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32</v>
      </c>
      <c r="G30" s="105">
        <f t="shared" si="3"/>
        <v>0.42199657127785833</v>
      </c>
    </row>
    <row r="31" spans="1:7" ht="12.75">
      <c r="A31" s="36" t="s">
        <v>339</v>
      </c>
      <c r="B31" s="97">
        <v>15</v>
      </c>
      <c r="C31" s="105">
        <f aca="true" t="shared" si="4" ref="C31:C39">(B31/$B$8)*100</f>
        <v>0.15137753557372086</v>
      </c>
      <c r="E31" s="32" t="s">
        <v>340</v>
      </c>
      <c r="F31" s="97">
        <v>104</v>
      </c>
      <c r="G31" s="105">
        <f t="shared" si="3"/>
        <v>1.3714888566530397</v>
      </c>
    </row>
    <row r="32" spans="1:7" ht="12.75">
      <c r="A32" s="36" t="s">
        <v>341</v>
      </c>
      <c r="B32" s="97">
        <v>143</v>
      </c>
      <c r="C32" s="105">
        <f t="shared" si="4"/>
        <v>1.4431325058028055</v>
      </c>
      <c r="E32" s="32" t="s">
        <v>342</v>
      </c>
      <c r="F32" s="97">
        <v>644</v>
      </c>
      <c r="G32" s="105">
        <f t="shared" si="3"/>
        <v>8.492680996966898</v>
      </c>
    </row>
    <row r="33" spans="1:7" ht="12.75">
      <c r="A33" s="36" t="s">
        <v>343</v>
      </c>
      <c r="B33" s="97">
        <v>417</v>
      </c>
      <c r="C33" s="105">
        <f t="shared" si="4"/>
        <v>4.20829548894944</v>
      </c>
      <c r="E33" s="32" t="s">
        <v>344</v>
      </c>
      <c r="F33" s="97">
        <v>2103</v>
      </c>
      <c r="G33" s="105">
        <f t="shared" si="3"/>
        <v>27.733087168666753</v>
      </c>
    </row>
    <row r="34" spans="1:7" ht="12.75">
      <c r="A34" s="36" t="s">
        <v>345</v>
      </c>
      <c r="B34" s="97">
        <v>1158</v>
      </c>
      <c r="C34" s="105">
        <f t="shared" si="4"/>
        <v>11.68634574629125</v>
      </c>
      <c r="E34" s="32" t="s">
        <v>346</v>
      </c>
      <c r="F34" s="97">
        <v>2162</v>
      </c>
      <c r="G34" s="105">
        <f t="shared" si="3"/>
        <v>28.511143346960306</v>
      </c>
    </row>
    <row r="35" spans="1:7" ht="12.75">
      <c r="A35" s="36" t="s">
        <v>347</v>
      </c>
      <c r="B35" s="97">
        <v>1730</v>
      </c>
      <c r="C35" s="105">
        <f t="shared" si="4"/>
        <v>17.458875769502473</v>
      </c>
      <c r="E35" s="32" t="s">
        <v>348</v>
      </c>
      <c r="F35" s="97">
        <v>1337</v>
      </c>
      <c r="G35" s="105">
        <f t="shared" si="3"/>
        <v>17.631544243703022</v>
      </c>
    </row>
    <row r="36" spans="1:7" ht="12.75">
      <c r="A36" s="36" t="s">
        <v>349</v>
      </c>
      <c r="B36" s="97">
        <v>2159</v>
      </c>
      <c r="C36" s="105">
        <f t="shared" si="4"/>
        <v>21.78827328691089</v>
      </c>
      <c r="E36" s="32" t="s">
        <v>350</v>
      </c>
      <c r="F36" s="97">
        <v>1535</v>
      </c>
      <c r="G36" s="112" t="s">
        <v>420</v>
      </c>
    </row>
    <row r="37" spans="1:7" ht="12.75">
      <c r="A37" s="36" t="s">
        <v>351</v>
      </c>
      <c r="B37" s="97">
        <v>1763</v>
      </c>
      <c r="C37" s="105">
        <f t="shared" si="4"/>
        <v>17.79190634776466</v>
      </c>
      <c r="E37" s="32" t="s">
        <v>352</v>
      </c>
      <c r="F37" s="97">
        <v>1195</v>
      </c>
      <c r="G37" s="105">
        <f>(F37/$F$14)*100</f>
        <v>15.758934458657523</v>
      </c>
    </row>
    <row r="38" spans="1:7" ht="12.75">
      <c r="A38" s="36" t="s">
        <v>353</v>
      </c>
      <c r="B38" s="97">
        <v>1355</v>
      </c>
      <c r="C38" s="105">
        <f t="shared" si="4"/>
        <v>13.674437380159452</v>
      </c>
      <c r="E38" s="32" t="s">
        <v>350</v>
      </c>
      <c r="F38" s="97">
        <v>561</v>
      </c>
      <c r="G38" s="112" t="s">
        <v>420</v>
      </c>
    </row>
    <row r="39" spans="1:7" ht="12.75">
      <c r="A39" s="36" t="s">
        <v>354</v>
      </c>
      <c r="B39" s="97">
        <v>1169</v>
      </c>
      <c r="C39" s="105">
        <f t="shared" si="4"/>
        <v>11.797355939045312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6.2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9190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1612</v>
      </c>
      <c r="G43" s="105">
        <f aca="true" t="shared" si="5" ref="G43:G48">(F43/$F$14)*100</f>
        <v>21.258077278122116</v>
      </c>
    </row>
    <row r="44" spans="1:7" ht="12.75">
      <c r="A44" s="36" t="s">
        <v>368</v>
      </c>
      <c r="B44" s="98">
        <v>1085</v>
      </c>
      <c r="C44" s="105">
        <f aca="true" t="shared" si="6" ref="C44:C49">(B44/$B$42)*100</f>
        <v>11.806311207834602</v>
      </c>
      <c r="E44" s="32" t="s">
        <v>369</v>
      </c>
      <c r="F44" s="97">
        <v>1451</v>
      </c>
      <c r="G44" s="105">
        <f t="shared" si="5"/>
        <v>19.13490702888039</v>
      </c>
    </row>
    <row r="45" spans="1:7" ht="12.75">
      <c r="A45" s="36" t="s">
        <v>370</v>
      </c>
      <c r="B45" s="98">
        <v>2439</v>
      </c>
      <c r="C45" s="105">
        <f t="shared" si="6"/>
        <v>26.539717083786723</v>
      </c>
      <c r="E45" s="32" t="s">
        <v>371</v>
      </c>
      <c r="F45" s="97">
        <v>1312</v>
      </c>
      <c r="G45" s="105">
        <f t="shared" si="5"/>
        <v>17.301859422392194</v>
      </c>
    </row>
    <row r="46" spans="1:7" ht="12.75">
      <c r="A46" s="36" t="s">
        <v>372</v>
      </c>
      <c r="B46" s="98">
        <v>1589</v>
      </c>
      <c r="C46" s="105">
        <f t="shared" si="6"/>
        <v>17.290533188248094</v>
      </c>
      <c r="E46" s="32" t="s">
        <v>373</v>
      </c>
      <c r="F46" s="97">
        <v>998</v>
      </c>
      <c r="G46" s="105">
        <f t="shared" si="5"/>
        <v>13.161018066728209</v>
      </c>
    </row>
    <row r="47" spans="1:7" ht="12.75">
      <c r="A47" s="36" t="s">
        <v>374</v>
      </c>
      <c r="B47" s="97">
        <v>1907</v>
      </c>
      <c r="C47" s="105">
        <f t="shared" si="6"/>
        <v>20.75081610446137</v>
      </c>
      <c r="E47" s="32" t="s">
        <v>375</v>
      </c>
      <c r="F47" s="97">
        <v>626</v>
      </c>
      <c r="G47" s="105">
        <f t="shared" si="5"/>
        <v>8.255307925623104</v>
      </c>
    </row>
    <row r="48" spans="1:7" ht="12.75">
      <c r="A48" s="36" t="s">
        <v>376</v>
      </c>
      <c r="B48" s="97">
        <v>1266</v>
      </c>
      <c r="C48" s="105">
        <f t="shared" si="6"/>
        <v>13.775843307943417</v>
      </c>
      <c r="E48" s="32" t="s">
        <v>377</v>
      </c>
      <c r="F48" s="97">
        <v>1561</v>
      </c>
      <c r="G48" s="105">
        <f t="shared" si="5"/>
        <v>20.585520242648027</v>
      </c>
    </row>
    <row r="49" spans="1:7" ht="12.75">
      <c r="A49" s="36" t="s">
        <v>378</v>
      </c>
      <c r="B49" s="97">
        <v>904</v>
      </c>
      <c r="C49" s="105">
        <f t="shared" si="6"/>
        <v>9.83677910772579</v>
      </c>
      <c r="E49" s="32" t="s">
        <v>379</v>
      </c>
      <c r="F49" s="97">
        <v>23</v>
      </c>
      <c r="G49" s="105">
        <f>(F49/$F$14)*100</f>
        <v>0.3033100356059607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951</v>
      </c>
      <c r="G51" s="81">
        <f>(F51/F$51)*100</f>
        <v>100</v>
      </c>
    </row>
    <row r="52" spans="1:7" ht="12.75">
      <c r="A52" s="4" t="s">
        <v>382</v>
      </c>
      <c r="B52" s="97">
        <v>257</v>
      </c>
      <c r="C52" s="105">
        <f>(B52/$B$42)*100</f>
        <v>2.7965179542981504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1997</v>
      </c>
      <c r="C53" s="105">
        <f>(B53/$B$42)*100</f>
        <v>21.73014145810664</v>
      </c>
      <c r="E53" s="32" t="s">
        <v>385</v>
      </c>
      <c r="F53" s="97">
        <v>16</v>
      </c>
      <c r="G53" s="105">
        <f>(F53/F$51)*100</f>
        <v>1.6824395373291272</v>
      </c>
    </row>
    <row r="54" spans="1:7" ht="12.75">
      <c r="A54" s="4" t="s">
        <v>386</v>
      </c>
      <c r="B54" s="97">
        <v>4431</v>
      </c>
      <c r="C54" s="105">
        <f>(B54/$B$42)*100</f>
        <v>48.21545157780196</v>
      </c>
      <c r="E54" s="32" t="s">
        <v>387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388</v>
      </c>
      <c r="B55" s="97">
        <v>2505</v>
      </c>
      <c r="C55" s="105">
        <f>(B55/$B$42)*100</f>
        <v>27.257889009793253</v>
      </c>
      <c r="E55" s="32" t="s">
        <v>389</v>
      </c>
      <c r="F55" s="97">
        <v>65</v>
      </c>
      <c r="G55" s="105">
        <f t="shared" si="7"/>
        <v>6.8349106203995795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279</v>
      </c>
      <c r="G56" s="105">
        <f t="shared" si="7"/>
        <v>29.33753943217666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159</v>
      </c>
      <c r="G57" s="105">
        <f t="shared" si="7"/>
        <v>16.7192429022082</v>
      </c>
    </row>
    <row r="58" spans="1:7" ht="12.75">
      <c r="A58" s="36" t="s">
        <v>393</v>
      </c>
      <c r="B58" s="97">
        <v>4034</v>
      </c>
      <c r="C58" s="105">
        <f aca="true" t="shared" si="8" ref="C58:C66">(B58/$B$42)*100</f>
        <v>43.8955386289445</v>
      </c>
      <c r="E58" s="32" t="s">
        <v>394</v>
      </c>
      <c r="F58" s="97">
        <v>299</v>
      </c>
      <c r="G58" s="105">
        <f t="shared" si="7"/>
        <v>31.440588853838065</v>
      </c>
    </row>
    <row r="59" spans="1:7" ht="12.75">
      <c r="A59" s="36" t="s">
        <v>395</v>
      </c>
      <c r="B59" s="97">
        <v>851</v>
      </c>
      <c r="C59" s="105">
        <f t="shared" si="8"/>
        <v>9.260065288356909</v>
      </c>
      <c r="E59" s="32" t="s">
        <v>396</v>
      </c>
      <c r="F59" s="98">
        <v>41</v>
      </c>
      <c r="G59" s="105">
        <f t="shared" si="7"/>
        <v>4.311251314405888</v>
      </c>
    </row>
    <row r="60" spans="1:7" ht="12.75">
      <c r="A60" s="36" t="s">
        <v>397</v>
      </c>
      <c r="B60" s="97">
        <v>570</v>
      </c>
      <c r="C60" s="105">
        <f t="shared" si="8"/>
        <v>6.2023939064200215</v>
      </c>
      <c r="E60" s="32" t="s">
        <v>398</v>
      </c>
      <c r="F60" s="97">
        <v>92</v>
      </c>
      <c r="G60" s="105">
        <f t="shared" si="7"/>
        <v>9.674027339642482</v>
      </c>
    </row>
    <row r="61" spans="1:7" ht="12.75">
      <c r="A61" s="36" t="s">
        <v>399</v>
      </c>
      <c r="B61" s="97">
        <v>3580</v>
      </c>
      <c r="C61" s="105">
        <f t="shared" si="8"/>
        <v>38.95538628944505</v>
      </c>
      <c r="E61" s="32" t="s">
        <v>322</v>
      </c>
      <c r="F61" s="97">
        <v>835</v>
      </c>
      <c r="G61" s="112" t="s">
        <v>420</v>
      </c>
    </row>
    <row r="62" spans="1:7" ht="12.75">
      <c r="A62" s="36" t="s">
        <v>400</v>
      </c>
      <c r="B62" s="97">
        <v>5</v>
      </c>
      <c r="C62" s="105">
        <f t="shared" si="8"/>
        <v>0.0544069640914037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122</v>
      </c>
      <c r="C63" s="105">
        <f t="shared" si="8"/>
        <v>1.3275299238302503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19</v>
      </c>
      <c r="C65" s="105">
        <f t="shared" si="8"/>
        <v>0.20674646354733403</v>
      </c>
      <c r="E65" s="32" t="s">
        <v>367</v>
      </c>
      <c r="F65" s="97">
        <v>165</v>
      </c>
      <c r="G65" s="105">
        <f aca="true" t="shared" si="9" ref="G65:G71">(F65/F$51)*100</f>
        <v>17.350157728706623</v>
      </c>
    </row>
    <row r="66" spans="1:7" ht="12.75">
      <c r="A66" s="36" t="s">
        <v>406</v>
      </c>
      <c r="B66" s="97">
        <v>9</v>
      </c>
      <c r="C66" s="105">
        <f t="shared" si="8"/>
        <v>0.09793253536452666</v>
      </c>
      <c r="E66" s="32" t="s">
        <v>369</v>
      </c>
      <c r="F66" s="97">
        <v>125</v>
      </c>
      <c r="G66" s="105">
        <f t="shared" si="9"/>
        <v>13.144058885383805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75</v>
      </c>
      <c r="G67" s="105">
        <f t="shared" si="9"/>
        <v>7.886435331230284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98</v>
      </c>
      <c r="G68" s="105">
        <f t="shared" si="9"/>
        <v>10.304942166140904</v>
      </c>
    </row>
    <row r="69" spans="1:7" ht="12.75">
      <c r="A69" s="36" t="s">
        <v>408</v>
      </c>
      <c r="B69" s="97">
        <v>28</v>
      </c>
      <c r="C69" s="105">
        <f>(B69/$B$42)*100</f>
        <v>0.30467899891186073</v>
      </c>
      <c r="E69" s="32" t="s">
        <v>375</v>
      </c>
      <c r="F69" s="97">
        <v>47</v>
      </c>
      <c r="G69" s="105">
        <f t="shared" si="9"/>
        <v>4.942166140904311</v>
      </c>
    </row>
    <row r="70" spans="1:7" ht="12.75">
      <c r="A70" s="36" t="s">
        <v>410</v>
      </c>
      <c r="B70" s="97">
        <v>27</v>
      </c>
      <c r="C70" s="105">
        <f>(B70/$B$42)*100</f>
        <v>0.29379760609357997</v>
      </c>
      <c r="E70" s="32" t="s">
        <v>377</v>
      </c>
      <c r="F70" s="97">
        <v>341</v>
      </c>
      <c r="G70" s="105">
        <f t="shared" si="9"/>
        <v>35.856992639327025</v>
      </c>
    </row>
    <row r="71" spans="1:7" ht="12.75">
      <c r="A71" s="54" t="s">
        <v>411</v>
      </c>
      <c r="B71" s="103">
        <v>22</v>
      </c>
      <c r="C71" s="115">
        <f>(B71/$B$42)*100</f>
        <v>0.2393906420021763</v>
      </c>
      <c r="D71" s="41"/>
      <c r="E71" s="44" t="s">
        <v>379</v>
      </c>
      <c r="F71" s="103">
        <v>100</v>
      </c>
      <c r="G71" s="115">
        <f t="shared" si="9"/>
        <v>10.515247108307046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2002-06-25T12:18:51Z</dcterms:modified>
  <cp:category/>
  <cp:version/>
  <cp:contentType/>
  <cp:contentStatus/>
</cp:coreProperties>
</file>