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<sst xmlns="http://schemas.openxmlformats.org/spreadsheetml/2006/main" count="696" uniqueCount="437">
  <si>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</si>
  <si>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</si>
  <si>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</si>
  <si>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</si>
  <si>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</si>
  <si>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</si>
  <si>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</si>
  <si>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</si>
  <si>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</si>
  <si>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</si>
  <si>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</si>
  <si>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</si>
  <si>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</si>
  <si>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</si>
  <si>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</si>
  <si>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</si>
  <si>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</si>
  <si>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</si>
  <si>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</si>
  <si>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</si>
  <si>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</si>
  <si>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</si>
  <si>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</si>
  <si>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</si>
  <si>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</si>
  <si>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</si>
  <si>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</si>
  <si>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</si>
  <si>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</si>
  <si>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</si>
  <si>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</si>
  <si>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</si>
  <si>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</si>
  <si>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</si>
  <si>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</si>
  <si>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</si>
  <si>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</si>
  <si>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</si>
  <si>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</si>
  <si>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</si>
  <si>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</si>
  <si>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</si>
  <si>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</si>
  <si>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</si>
  <si>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</si>
  <si>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</si>
  <si>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</si>
  <si>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</si>
  <si>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</si>
  <si>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</si>
  <si>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</si>
  <si>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</si>
  <si>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</si>
  <si>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</si>
  <si>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</si>
  <si>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</si>
  <si>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</si>
  <si>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</si>
  <si>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</si>
  <si>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</si>
  <si>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</si>
  <si>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</si>
  <si>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</si>
  <si>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</si>
  <si>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</si>
  <si>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</si>
  <si>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</si>
  <si>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</si>
  <si>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</si>
  <si>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</si>
  <si>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</si>
  <si>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</si>
  <si>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</si>
  <si>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</si>
  <si>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</si>
  <si>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</si>
  <si>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</si>
  <si>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</si>
  <si>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</si>
  <si>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</si>
  <si>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</si>
  <si>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</si>
  <si>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</si>
  <si>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</si>
  <si>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</si>
  <si>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</si>
  <si>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</si>
  <si>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</si>
  <si>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</si>
  <si>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</si>
  <si>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</si>
  <si>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</si>
  <si>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</si>
  <si>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</si>
  <si>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</si>
  <si>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</si>
  <si>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</si>
  <si>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</si>
  <si>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</si>
  <si>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</si>
  <si>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</si>
  <si>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</si>
  <si>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</si>
  <si>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</si>
  <si>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</si>
  <si>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</si>
  <si>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</si>
  <si>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</si>
  <si>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</si>
  <si>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</si>
  <si>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</si>
  <si>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</si>
  <si>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</si>
  <si>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</si>
  <si>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</si>
  <si>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</si>
  <si>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</si>
  <si>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</si>
  <si>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</si>
  <si>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</si>
  <si>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</si>
  <si>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</si>
  <si>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</si>
  <si>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</si>
  <si>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</si>
  <si>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</si>
  <si>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</si>
  <si>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</si>
  <si>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</si>
  <si>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</si>
  <si>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</si>
  <si>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</si>
  <si>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</si>
  <si>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</si>
  <si>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</si>
  <si>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</si>
  <si>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</si>
  <si>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</si>
  <si>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</si>
  <si>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</si>
  <si>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</si>
  <si>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</si>
  <si>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</si>
  <si>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</si>
  <si>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</si>
  <si>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</si>
  <si>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</si>
  <si>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</si>
  <si>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</si>
  <si>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</si>
  <si>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</si>
  <si>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</si>
  <si>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</si>
  <si>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</si>
  <si>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</si>
  <si>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</si>
  <si>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</si>
  <si>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</si>
  <si>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</si>
  <si>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</si>
  <si>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</si>
  <si>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</si>
  <si>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</si>
  <si>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</si>
  <si>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</si>
  <si>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</si>
  <si>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</si>
  <si>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</si>
  <si>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</si>
  <si>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</si>
  <si>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</si>
  <si>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</si>
  <si>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</si>
  <si>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</si>
  <si>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</si>
  <si>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</si>
  <si>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</si>
  <si>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</si>
  <si>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</si>
  <si>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</si>
  <si>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</si>
  <si>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</si>
  <si>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</si>
  <si>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</si>
  <si>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</si>
  <si>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</si>
  <si>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</si>
  <si>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</si>
  <si>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</si>
  <si>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</si>
  <si>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</si>
  <si>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</si>
  <si>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</si>
  <si>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</si>
  <si>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</si>
  <si>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</si>
  <si>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</si>
  <si>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</si>
  <si>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</si>
  <si>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</si>
  <si>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</si>
  <si>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</si>
  <si>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</si>
  <si>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</si>
  <si>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</si>
  <si>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</si>
  <si>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</si>
  <si>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</si>
  <si>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</si>
  <si>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</si>
  <si>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</si>
  <si>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</si>
  <si>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</si>
  <si>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</si>
  <si>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</si>
  <si>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</si>
  <si>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</si>
  <si>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</si>
  <si>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</si>
  <si>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</si>
  <si>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</si>
  <si>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</si>
  <si>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</si>
  <si>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</si>
  <si>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</si>
  <si>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</si>
  <si>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</si>
  <si>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</si>
  <si>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</si>
  <si>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</si>
  <si>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</si>
  <si>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</si>
  <si>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</si>
  <si>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</si>
  <si>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</si>
  <si>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</si>
  <si>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</si>
  <si>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</si>
  <si>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</si>
  <si>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</si>
  <si>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</si>
  <si>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</si>
  <si>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</si>
  <si>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</si>
  <si>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</si>
  <si>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</si>
  <si>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</si>
  <si>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</si>
  <si>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</si>
  <si>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</si>
  <si>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</si>
  <si>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</si>
  <si>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</si>
  <si>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</si>
  <si>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</si>
  <si>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</si>
  <si>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</si>
  <si>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</si>
  <si>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</si>
  <si>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</si>
  <si>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</si>
  <si>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</si>
  <si>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</si>
  <si>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</si>
  <si>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</si>
  <si>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</si>
  <si>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</si>
  <si>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</si>
  <si>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</si>
  <si>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</si>
  <si>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</si>
  <si>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</si>
  <si>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</si>
  <si>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</si>
  <si>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</si>
  <si>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</si>
  <si>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</si>
  <si>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</si>
  <si>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</si>
  <si>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</si>
  <si>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</si>
  <si>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</si>
  <si>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</si>
  <si>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</si>
  <si>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</si>
  <si>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</si>
  <si>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</si>
  <si>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</si>
  <si>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</si>
  <si>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</si>
  <si>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</si>
  <si>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</si>
  <si>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</si>
  <si>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</si>
  <si>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</si>
  <si>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</si>
  <si>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</si>
  <si>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</si>
  <si>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</si>
  <si>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</si>
  <si>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</si>
  <si>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</si>
  <si>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</si>
  <si>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</si>
  <si>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</si>
  <si>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</si>
  <si>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</si>
  <si>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</si>
  <si>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</si>
  <si>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</si>
  <si>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</si>
  <si>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</si>
  <si>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</si>
  <si>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</si>
  <si>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</si>
  <si>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</si>
  <si>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</si>
  <si>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</si>
  <si>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</si>
  <si>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</si>
  <si>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</si>
  <si>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</si>
  <si>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</si>
  <si>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</si>
  <si>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</si>
  <si>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</si>
  <si>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</si>
  <si>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</si>
  <si>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</si>
  <si>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</si>
  <si>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</si>
  <si>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</si>
  <si>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</si>
  <si>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</si>
  <si>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</si>
  <si>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</si>
  <si>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</si>
  <si>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</si>
  <si>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</si>
  <si>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</si>
  <si>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</si>
  <si>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</si>
  <si>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</si>
  <si>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</si>
  <si>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</si>
  <si>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</si>
  <si>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</si>
  <si>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</si>
  <si>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</si>
  <si>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</si>
  <si>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</si>
  <si>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</si>
  <si>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</si>
  <si>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</si>
  <si>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</si>
  <si>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</si>
  <si>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</si>
  <si>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</si>
  <si>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</si>
  <si>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</si>
  <si>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</si>
  <si>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</si>
  <si>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</si>
  <si>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</si>
  <si>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</si>
  <si>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</si>
  <si>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</si>
  <si>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</si>
  <si>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</si>
  <si>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</si>
  <si>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</si>
  <si>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</si>
  <si>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</si>
  <si>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</si>
  <si>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</si>
  <si>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</si>
  <si>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</si>
  <si>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</si>
  <si>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</si>
  <si>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</si>
  <si>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</si>
  <si>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</si>
  <si>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</si>
  <si>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</si>
  <si>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</si>
  <si>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</si>
  <si>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</si>
  <si>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</si>
  <si>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</si>
  <si>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</si>
  <si>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</si>
  <si>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</si>
  <si>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</si>
  <si>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</si>
  <si>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</si>
  <si>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</si>
  <si>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Alloway township, Salem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</si>
  <si>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Alloway township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</si>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</sst>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2774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2774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1411</v>
      </c>
      <c r="C9" s="151">
        <f>(B9/$B$7)*100</f>
        <v>50.865176640230715</v>
      </c>
      <c r="D9" s="152"/>
      <c r="E9" s="152" t="s">
        <v>403</v>
      </c>
      <c r="F9" s="150">
        <v>66</v>
      </c>
      <c r="G9" s="153">
        <f t="shared" si="0"/>
        <v>2.379235760634463</v>
      </c>
    </row>
    <row r="10" spans="1:7" ht="12.75">
      <c r="A10" s="149" t="s">
        <v>404</v>
      </c>
      <c r="B10" s="150">
        <v>1363</v>
      </c>
      <c r="C10" s="151">
        <f>(B10/$B$7)*100</f>
        <v>49.134823359769285</v>
      </c>
      <c r="D10" s="152"/>
      <c r="E10" s="152" t="s">
        <v>405</v>
      </c>
      <c r="F10" s="150">
        <v>3</v>
      </c>
      <c r="G10" s="153">
        <f t="shared" si="0"/>
        <v>0.10814708002883922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</v>
      </c>
      <c r="G11" s="153">
        <f t="shared" si="0"/>
        <v>0.10814708002883922</v>
      </c>
    </row>
    <row r="12" spans="1:7" ht="12.75">
      <c r="A12" s="149" t="s">
        <v>407</v>
      </c>
      <c r="B12" s="150">
        <v>181</v>
      </c>
      <c r="C12" s="151">
        <f aca="true" t="shared" si="1" ref="C12:C24">B12*100/B$7</f>
        <v>6.524873828406633</v>
      </c>
      <c r="D12" s="152"/>
      <c r="E12" s="152" t="s">
        <v>408</v>
      </c>
      <c r="F12" s="150">
        <v>1</v>
      </c>
      <c r="G12" s="153">
        <f t="shared" si="0"/>
        <v>0.03604902667627974</v>
      </c>
    </row>
    <row r="13" spans="1:7" ht="12.75">
      <c r="A13" s="149" t="s">
        <v>409</v>
      </c>
      <c r="B13" s="150">
        <v>198</v>
      </c>
      <c r="C13" s="151">
        <f t="shared" si="1"/>
        <v>7.137707281903388</v>
      </c>
      <c r="D13" s="152"/>
      <c r="E13" s="152" t="s">
        <v>410</v>
      </c>
      <c r="F13" s="150">
        <v>59</v>
      </c>
      <c r="G13" s="153">
        <f t="shared" si="0"/>
        <v>2.1268925739005047</v>
      </c>
    </row>
    <row r="14" spans="1:7" ht="12.75">
      <c r="A14" s="149" t="s">
        <v>411</v>
      </c>
      <c r="B14" s="150">
        <v>221</v>
      </c>
      <c r="C14" s="151">
        <f t="shared" si="1"/>
        <v>7.966834895457823</v>
      </c>
      <c r="D14" s="152"/>
      <c r="E14" s="152" t="s">
        <v>412</v>
      </c>
      <c r="F14" s="150">
        <v>2708</v>
      </c>
      <c r="G14" s="153">
        <f t="shared" si="0"/>
        <v>97.62076423936554</v>
      </c>
    </row>
    <row r="15" spans="1:7" ht="12.75">
      <c r="A15" s="149" t="s">
        <v>413</v>
      </c>
      <c r="B15" s="150">
        <v>249</v>
      </c>
      <c r="C15" s="151">
        <f t="shared" si="1"/>
        <v>8.976207642393655</v>
      </c>
      <c r="D15" s="152"/>
      <c r="E15" s="152" t="s">
        <v>414</v>
      </c>
      <c r="F15" s="150">
        <v>2467</v>
      </c>
      <c r="G15" s="153">
        <f t="shared" si="0"/>
        <v>88.93294881038211</v>
      </c>
    </row>
    <row r="16" spans="1:7" ht="12.75">
      <c r="A16" s="149" t="s">
        <v>415</v>
      </c>
      <c r="B16" s="150">
        <v>118</v>
      </c>
      <c r="C16" s="151">
        <f t="shared" si="1"/>
        <v>4.253785147801009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325</v>
      </c>
      <c r="C17" s="151">
        <f t="shared" si="1"/>
        <v>11.715933669790916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480</v>
      </c>
      <c r="C18" s="151">
        <f t="shared" si="1"/>
        <v>17.303532804614274</v>
      </c>
      <c r="D18" s="152"/>
      <c r="E18" s="143" t="s">
        <v>419</v>
      </c>
      <c r="F18" s="141">
        <v>2774</v>
      </c>
      <c r="G18" s="148">
        <v>100</v>
      </c>
    </row>
    <row r="19" spans="1:7" ht="12.75">
      <c r="A19" s="149" t="s">
        <v>420</v>
      </c>
      <c r="B19" s="150">
        <v>413</v>
      </c>
      <c r="C19" s="151">
        <f t="shared" si="1"/>
        <v>14.888248017303534</v>
      </c>
      <c r="D19" s="152"/>
      <c r="E19" s="152" t="s">
        <v>421</v>
      </c>
      <c r="F19" s="150">
        <v>2650</v>
      </c>
      <c r="G19" s="153">
        <f aca="true" t="shared" si="2" ref="G19:G30">F19*100/F$18</f>
        <v>95.52992069214132</v>
      </c>
    </row>
    <row r="20" spans="1:7" ht="12.75">
      <c r="A20" s="149" t="s">
        <v>422</v>
      </c>
      <c r="B20" s="150">
        <v>143</v>
      </c>
      <c r="C20" s="151">
        <f t="shared" si="1"/>
        <v>5.155010814708003</v>
      </c>
      <c r="D20" s="152"/>
      <c r="E20" s="152" t="s">
        <v>423</v>
      </c>
      <c r="F20" s="150">
        <v>948</v>
      </c>
      <c r="G20" s="153">
        <f t="shared" si="2"/>
        <v>34.17447728911319</v>
      </c>
    </row>
    <row r="21" spans="1:7" ht="12.75">
      <c r="A21" s="149" t="s">
        <v>424</v>
      </c>
      <c r="B21" s="150">
        <v>103</v>
      </c>
      <c r="C21" s="151">
        <f t="shared" si="1"/>
        <v>3.713049747656813</v>
      </c>
      <c r="D21" s="152"/>
      <c r="E21" s="152" t="s">
        <v>425</v>
      </c>
      <c r="F21" s="150">
        <v>633</v>
      </c>
      <c r="G21" s="153">
        <f t="shared" si="2"/>
        <v>22.819033886085077</v>
      </c>
    </row>
    <row r="22" spans="1:7" ht="12.75">
      <c r="A22" s="149" t="s">
        <v>426</v>
      </c>
      <c r="B22" s="150">
        <v>190</v>
      </c>
      <c r="C22" s="151">
        <f t="shared" si="1"/>
        <v>6.8493150684931505</v>
      </c>
      <c r="D22" s="152"/>
      <c r="E22" s="152" t="s">
        <v>427</v>
      </c>
      <c r="F22" s="150">
        <v>859</v>
      </c>
      <c r="G22" s="153">
        <f t="shared" si="2"/>
        <v>30.966113914924296</v>
      </c>
    </row>
    <row r="23" spans="1:7" ht="12.75">
      <c r="A23" s="149" t="s">
        <v>428</v>
      </c>
      <c r="B23" s="150">
        <v>116</v>
      </c>
      <c r="C23" s="151">
        <f t="shared" si="1"/>
        <v>4.18168709444845</v>
      </c>
      <c r="D23" s="152"/>
      <c r="E23" s="152" t="s">
        <v>429</v>
      </c>
      <c r="F23" s="150">
        <v>648</v>
      </c>
      <c r="G23" s="153">
        <f t="shared" si="2"/>
        <v>23.359769286229273</v>
      </c>
    </row>
    <row r="24" spans="1:7" ht="12.75">
      <c r="A24" s="149" t="s">
        <v>430</v>
      </c>
      <c r="B24" s="150">
        <v>37</v>
      </c>
      <c r="C24" s="151">
        <f t="shared" si="1"/>
        <v>1.3338139870223504</v>
      </c>
      <c r="D24" s="152"/>
      <c r="E24" s="152" t="s">
        <v>431</v>
      </c>
      <c r="F24" s="150">
        <v>132</v>
      </c>
      <c r="G24" s="153">
        <f t="shared" si="2"/>
        <v>4.758471521268926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61</v>
      </c>
      <c r="G25" s="153">
        <f t="shared" si="2"/>
        <v>2.1989906272530644</v>
      </c>
    </row>
    <row r="26" spans="1:7" ht="12.75">
      <c r="A26" s="149" t="s">
        <v>433</v>
      </c>
      <c r="B26" s="155">
        <v>36.7</v>
      </c>
      <c r="C26" s="156" t="s">
        <v>261</v>
      </c>
      <c r="D26" s="152"/>
      <c r="E26" s="157" t="s">
        <v>434</v>
      </c>
      <c r="F26" s="158">
        <v>78</v>
      </c>
      <c r="G26" s="153">
        <f t="shared" si="2"/>
        <v>2.81182408074982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39</v>
      </c>
      <c r="G27" s="153">
        <f t="shared" si="2"/>
        <v>1.40591204037491</v>
      </c>
    </row>
    <row r="28" spans="1:7" ht="12.75">
      <c r="A28" s="149" t="s">
        <v>262</v>
      </c>
      <c r="B28" s="150">
        <v>1995</v>
      </c>
      <c r="C28" s="151">
        <f aca="true" t="shared" si="3" ref="C28:C35">B28*100/B$7</f>
        <v>71.91780821917808</v>
      </c>
      <c r="D28" s="152"/>
      <c r="E28" s="152" t="s">
        <v>436</v>
      </c>
      <c r="F28" s="150">
        <v>124</v>
      </c>
      <c r="G28" s="153">
        <f t="shared" si="2"/>
        <v>4.470079307858688</v>
      </c>
    </row>
    <row r="29" spans="1:7" ht="12.75">
      <c r="A29" s="149" t="s">
        <v>0</v>
      </c>
      <c r="B29" s="150">
        <v>1022</v>
      </c>
      <c r="C29" s="151">
        <f t="shared" si="3"/>
        <v>36.8421052631579</v>
      </c>
      <c r="D29" s="152"/>
      <c r="E29" s="152" t="s">
        <v>1</v>
      </c>
      <c r="F29" s="150">
        <v>20</v>
      </c>
      <c r="G29" s="153">
        <f t="shared" si="2"/>
        <v>0.7209805335255948</v>
      </c>
    </row>
    <row r="30" spans="1:7" ht="12.75">
      <c r="A30" s="149" t="s">
        <v>2</v>
      </c>
      <c r="B30" s="150">
        <v>973</v>
      </c>
      <c r="C30" s="151">
        <f t="shared" si="3"/>
        <v>35.07570295602019</v>
      </c>
      <c r="D30" s="152"/>
      <c r="E30" s="152" t="s">
        <v>3</v>
      </c>
      <c r="F30" s="150">
        <v>104</v>
      </c>
      <c r="G30" s="153">
        <f t="shared" si="2"/>
        <v>3.749098774333093</v>
      </c>
    </row>
    <row r="31" spans="1:7" ht="12.75">
      <c r="A31" s="149" t="s">
        <v>4</v>
      </c>
      <c r="B31" s="150">
        <v>1891</v>
      </c>
      <c r="C31" s="151">
        <f t="shared" si="3"/>
        <v>68.16870944484499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397</v>
      </c>
      <c r="C32" s="151">
        <f t="shared" si="3"/>
        <v>14.311463590483058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343</v>
      </c>
      <c r="C33" s="151">
        <f t="shared" si="3"/>
        <v>12.364816149963952</v>
      </c>
      <c r="D33" s="152"/>
      <c r="E33" s="143" t="s">
        <v>8</v>
      </c>
      <c r="F33" s="141">
        <v>948</v>
      </c>
      <c r="G33" s="148">
        <v>100</v>
      </c>
    </row>
    <row r="34" spans="1:7" ht="12.75">
      <c r="A34" s="149" t="s">
        <v>0</v>
      </c>
      <c r="B34" s="150">
        <v>158</v>
      </c>
      <c r="C34" s="151">
        <f t="shared" si="3"/>
        <v>5.695746214852199</v>
      </c>
      <c r="D34" s="152"/>
      <c r="E34" s="152" t="s">
        <v>9</v>
      </c>
      <c r="F34" s="150">
        <v>742</v>
      </c>
      <c r="G34" s="153">
        <f aca="true" t="shared" si="4" ref="G34:G42">F34*100/F$33</f>
        <v>78.27004219409282</v>
      </c>
    </row>
    <row r="35" spans="1:7" ht="12.75">
      <c r="A35" s="149" t="s">
        <v>2</v>
      </c>
      <c r="B35" s="150">
        <v>185</v>
      </c>
      <c r="C35" s="151">
        <f t="shared" si="3"/>
        <v>6.669069935111752</v>
      </c>
      <c r="D35" s="152"/>
      <c r="E35" s="152" t="s">
        <v>10</v>
      </c>
      <c r="F35" s="150">
        <v>341</v>
      </c>
      <c r="G35" s="153">
        <f t="shared" si="4"/>
        <v>35.970464135021096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633</v>
      </c>
      <c r="G36" s="153">
        <f t="shared" si="4"/>
        <v>66.77215189873418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298</v>
      </c>
      <c r="G37" s="153">
        <f t="shared" si="4"/>
        <v>31.434599156118143</v>
      </c>
    </row>
    <row r="38" spans="1:7" ht="12.75">
      <c r="A38" s="163" t="s">
        <v>13</v>
      </c>
      <c r="B38" s="150">
        <v>2745</v>
      </c>
      <c r="C38" s="151">
        <f aca="true" t="shared" si="5" ref="C38:C56">B38*100/B$7</f>
        <v>98.95457822638788</v>
      </c>
      <c r="D38" s="152"/>
      <c r="E38" s="152" t="s">
        <v>14</v>
      </c>
      <c r="F38" s="150">
        <v>66</v>
      </c>
      <c r="G38" s="153">
        <f t="shared" si="4"/>
        <v>6.962025316455696</v>
      </c>
    </row>
    <row r="39" spans="1:7" ht="12.75">
      <c r="A39" s="149" t="s">
        <v>15</v>
      </c>
      <c r="B39" s="150">
        <v>2516</v>
      </c>
      <c r="C39" s="151">
        <f t="shared" si="5"/>
        <v>90.69935111751983</v>
      </c>
      <c r="D39" s="152"/>
      <c r="E39" s="152" t="s">
        <v>10</v>
      </c>
      <c r="F39" s="150">
        <v>23</v>
      </c>
      <c r="G39" s="153">
        <f t="shared" si="4"/>
        <v>2.4261603375527425</v>
      </c>
    </row>
    <row r="40" spans="1:7" ht="12.75">
      <c r="A40" s="149" t="s">
        <v>16</v>
      </c>
      <c r="B40" s="150">
        <v>191</v>
      </c>
      <c r="C40" s="151">
        <f t="shared" si="5"/>
        <v>6.885364095169431</v>
      </c>
      <c r="D40" s="152"/>
      <c r="E40" s="152" t="s">
        <v>17</v>
      </c>
      <c r="F40" s="150">
        <v>206</v>
      </c>
      <c r="G40" s="153">
        <f t="shared" si="4"/>
        <v>21.729957805907173</v>
      </c>
    </row>
    <row r="41" spans="1:7" ht="12.75">
      <c r="A41" s="149" t="s">
        <v>18</v>
      </c>
      <c r="B41" s="150">
        <v>15</v>
      </c>
      <c r="C41" s="151">
        <f t="shared" si="5"/>
        <v>0.5407354001441961</v>
      </c>
      <c r="D41" s="152"/>
      <c r="E41" s="152" t="s">
        <v>19</v>
      </c>
      <c r="F41" s="150">
        <v>177</v>
      </c>
      <c r="G41" s="153">
        <f t="shared" si="4"/>
        <v>18.670886075949365</v>
      </c>
    </row>
    <row r="42" spans="1:7" ht="12.75">
      <c r="A42" s="149" t="s">
        <v>20</v>
      </c>
      <c r="B42" s="150">
        <v>12</v>
      </c>
      <c r="C42" s="151">
        <f t="shared" si="5"/>
        <v>0.43258832011535686</v>
      </c>
      <c r="D42" s="152"/>
      <c r="E42" s="152" t="s">
        <v>21</v>
      </c>
      <c r="F42" s="150">
        <v>78</v>
      </c>
      <c r="G42" s="153">
        <f t="shared" si="4"/>
        <v>8.227848101265822</v>
      </c>
    </row>
    <row r="43" spans="1:7" ht="12.75">
      <c r="A43" s="149" t="s">
        <v>22</v>
      </c>
      <c r="B43" s="150">
        <v>2</v>
      </c>
      <c r="C43" s="151">
        <f t="shared" si="5"/>
        <v>0.07209805335255948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</v>
      </c>
      <c r="C44" s="151">
        <f t="shared" si="5"/>
        <v>0.10814708002883922</v>
      </c>
      <c r="D44" s="152"/>
      <c r="E44" s="152" t="s">
        <v>24</v>
      </c>
      <c r="F44" s="160">
        <v>373</v>
      </c>
      <c r="G44" s="164">
        <f>F44*100/F33</f>
        <v>39.345991561181435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239</v>
      </c>
      <c r="G45" s="164">
        <f>F45*100/F33</f>
        <v>25.21097046413502</v>
      </c>
    </row>
    <row r="46" spans="1:7" ht="12.75">
      <c r="A46" s="149" t="s">
        <v>27</v>
      </c>
      <c r="B46" s="150">
        <v>1</v>
      </c>
      <c r="C46" s="151">
        <f t="shared" si="5"/>
        <v>0.03604902667627974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</v>
      </c>
      <c r="C47" s="151">
        <f t="shared" si="5"/>
        <v>0.10814708002883922</v>
      </c>
      <c r="D47" s="152"/>
      <c r="E47" s="152" t="s">
        <v>29</v>
      </c>
      <c r="F47" s="165">
        <v>2.8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3.19</v>
      </c>
      <c r="G48" s="166" t="s">
        <v>261</v>
      </c>
    </row>
    <row r="49" spans="1:7" ht="14.25">
      <c r="A49" s="149" t="s">
        <v>32</v>
      </c>
      <c r="B49" s="150">
        <v>3</v>
      </c>
      <c r="C49" s="151">
        <f t="shared" si="5"/>
        <v>0.10814708002883922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995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948</v>
      </c>
      <c r="G52" s="153">
        <f>F52*100/F$51</f>
        <v>95.27638190954774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47</v>
      </c>
      <c r="G53" s="153">
        <f>F53*100/F$51</f>
        <v>4.723618090452261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13</v>
      </c>
      <c r="G54" s="153">
        <f>F54*100/F$51</f>
        <v>1.306532663316583</v>
      </c>
    </row>
    <row r="55" spans="1:7" ht="12.75">
      <c r="A55" s="149" t="s">
        <v>43</v>
      </c>
      <c r="B55" s="150">
        <v>11</v>
      </c>
      <c r="C55" s="151">
        <f t="shared" si="5"/>
        <v>0.3965392934390771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29</v>
      </c>
      <c r="C56" s="151">
        <f t="shared" si="5"/>
        <v>1.0454217736121125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2535</v>
      </c>
      <c r="C60" s="168">
        <f>B60*100/B7</f>
        <v>91.38428262436915</v>
      </c>
      <c r="D60" s="152"/>
      <c r="E60" s="143" t="s">
        <v>51</v>
      </c>
      <c r="F60" s="141">
        <v>948</v>
      </c>
      <c r="G60" s="148">
        <v>100</v>
      </c>
    </row>
    <row r="61" spans="1:7" ht="12.75">
      <c r="A61" s="149" t="s">
        <v>52</v>
      </c>
      <c r="B61" s="160">
        <v>209</v>
      </c>
      <c r="C61" s="168">
        <f>B61*100/B7</f>
        <v>7.534246575342466</v>
      </c>
      <c r="D61" s="152"/>
      <c r="E61" s="152" t="s">
        <v>53</v>
      </c>
      <c r="F61" s="150">
        <v>837</v>
      </c>
      <c r="G61" s="153">
        <f>F61*100/F$60</f>
        <v>88.29113924050633</v>
      </c>
    </row>
    <row r="62" spans="1:7" ht="12.75">
      <c r="A62" s="149" t="s">
        <v>54</v>
      </c>
      <c r="B62" s="160">
        <v>33</v>
      </c>
      <c r="C62" s="168">
        <f>B62*100/B7</f>
        <v>1.1896178803172315</v>
      </c>
      <c r="D62" s="152"/>
      <c r="E62" s="152" t="s">
        <v>55</v>
      </c>
      <c r="F62" s="150">
        <v>111</v>
      </c>
      <c r="G62" s="153">
        <f>F62*100/F$60</f>
        <v>11.708860759493671</v>
      </c>
    </row>
    <row r="63" spans="1:7" ht="12.75">
      <c r="A63" s="149" t="s">
        <v>56</v>
      </c>
      <c r="B63" s="160">
        <v>12</v>
      </c>
      <c r="C63" s="168">
        <f>B63*100/B7</f>
        <v>0.43258832011535686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0.03604902667627974</v>
      </c>
      <c r="D64" s="152"/>
      <c r="E64" s="152" t="s">
        <v>58</v>
      </c>
      <c r="F64" s="145">
        <v>2.86</v>
      </c>
      <c r="G64" s="166" t="s">
        <v>261</v>
      </c>
    </row>
    <row r="65" spans="1:7" ht="13.5" thickBot="1">
      <c r="A65" s="171" t="s">
        <v>59</v>
      </c>
      <c r="B65" s="172">
        <v>15</v>
      </c>
      <c r="C65" s="173">
        <f>B65*100/B7</f>
        <v>0.5407354001441961</v>
      </c>
      <c r="D65" s="174"/>
      <c r="E65" s="174" t="s">
        <v>60</v>
      </c>
      <c r="F65" s="175">
        <v>2.33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2774</v>
      </c>
      <c r="G9" s="33">
        <f>(F9/$F$9)*100</f>
        <v>100</v>
      </c>
    </row>
    <row r="10" spans="1:7" ht="12.75">
      <c r="A10" s="29" t="s">
        <v>269</v>
      </c>
      <c r="B10" s="93">
        <v>789</v>
      </c>
      <c r="C10" s="33">
        <f aca="true" t="shared" si="0" ref="C10:C15">(B10/$B$10)*100</f>
        <v>100</v>
      </c>
      <c r="E10" s="34" t="s">
        <v>270</v>
      </c>
      <c r="F10" s="97">
        <v>2726</v>
      </c>
      <c r="G10" s="84">
        <f aca="true" t="shared" si="1" ref="G10:G16">(F10/$F$9)*100</f>
        <v>98.26964671953857</v>
      </c>
    </row>
    <row r="11" spans="1:8" ht="12.75">
      <c r="A11" s="36" t="s">
        <v>271</v>
      </c>
      <c r="B11" s="98">
        <v>81</v>
      </c>
      <c r="C11" s="35">
        <f t="shared" si="0"/>
        <v>10.26615969581749</v>
      </c>
      <c r="E11" s="34" t="s">
        <v>272</v>
      </c>
      <c r="F11" s="97">
        <v>2710</v>
      </c>
      <c r="G11" s="84">
        <f t="shared" si="1"/>
        <v>97.6928622927181</v>
      </c>
      <c r="H11" s="15" t="s">
        <v>250</v>
      </c>
    </row>
    <row r="12" spans="1:8" ht="12.75">
      <c r="A12" s="36" t="s">
        <v>273</v>
      </c>
      <c r="B12" s="98">
        <v>31</v>
      </c>
      <c r="C12" s="35">
        <f t="shared" si="0"/>
        <v>3.929024081115336</v>
      </c>
      <c r="E12" s="34" t="s">
        <v>274</v>
      </c>
      <c r="F12" s="97">
        <v>1909</v>
      </c>
      <c r="G12" s="84">
        <f t="shared" si="1"/>
        <v>68.81759192501804</v>
      </c>
      <c r="H12" s="15" t="s">
        <v>250</v>
      </c>
    </row>
    <row r="13" spans="1:7" ht="12.75">
      <c r="A13" s="36" t="s">
        <v>275</v>
      </c>
      <c r="B13" s="98">
        <v>370</v>
      </c>
      <c r="C13" s="35">
        <f t="shared" si="0"/>
        <v>46.89480354879594</v>
      </c>
      <c r="E13" s="34" t="s">
        <v>276</v>
      </c>
      <c r="F13" s="97">
        <v>801</v>
      </c>
      <c r="G13" s="84">
        <f t="shared" si="1"/>
        <v>28.87527036770007</v>
      </c>
    </row>
    <row r="14" spans="1:7" ht="12.75">
      <c r="A14" s="36" t="s">
        <v>277</v>
      </c>
      <c r="B14" s="98">
        <v>218</v>
      </c>
      <c r="C14" s="35">
        <f t="shared" si="0"/>
        <v>27.629911280101393</v>
      </c>
      <c r="E14" s="34" t="s">
        <v>166</v>
      </c>
      <c r="F14" s="97">
        <v>16</v>
      </c>
      <c r="G14" s="84">
        <f t="shared" si="1"/>
        <v>0.5767844268204758</v>
      </c>
    </row>
    <row r="15" spans="1:7" ht="12.75">
      <c r="A15" s="36" t="s">
        <v>324</v>
      </c>
      <c r="B15" s="97">
        <v>89</v>
      </c>
      <c r="C15" s="35">
        <f t="shared" si="0"/>
        <v>11.280101394169835</v>
      </c>
      <c r="E15" s="34" t="s">
        <v>278</v>
      </c>
      <c r="F15" s="97">
        <v>48</v>
      </c>
      <c r="G15" s="84">
        <f t="shared" si="1"/>
        <v>1.7303532804614274</v>
      </c>
    </row>
    <row r="16" spans="1:7" ht="12.75">
      <c r="A16" s="36"/>
      <c r="B16" s="93" t="s">
        <v>250</v>
      </c>
      <c r="C16" s="10"/>
      <c r="E16" s="34" t="s">
        <v>279</v>
      </c>
      <c r="F16" s="98">
        <v>13</v>
      </c>
      <c r="G16" s="84">
        <f t="shared" si="1"/>
        <v>0.4686373467916366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40</v>
      </c>
      <c r="G17" s="84">
        <f>(F17/$F$9)*100</f>
        <v>1.4419610670511895</v>
      </c>
    </row>
    <row r="18" spans="1:7" ht="12.75">
      <c r="A18" s="29" t="s">
        <v>282</v>
      </c>
      <c r="B18" s="93">
        <v>1812</v>
      </c>
      <c r="C18" s="33">
        <f>(B18/$B$18)*100</f>
        <v>100</v>
      </c>
      <c r="E18" s="34" t="s">
        <v>283</v>
      </c>
      <c r="F18" s="97">
        <v>8</v>
      </c>
      <c r="G18" s="84">
        <f>(F18/$F$9)*100</f>
        <v>0.2883922134102379</v>
      </c>
    </row>
    <row r="19" spans="1:7" ht="12.75">
      <c r="A19" s="36" t="s">
        <v>284</v>
      </c>
      <c r="B19" s="97">
        <v>62</v>
      </c>
      <c r="C19" s="84">
        <f aca="true" t="shared" si="2" ref="C19:C25">(B19/$B$18)*100</f>
        <v>3.4216335540838854</v>
      </c>
      <c r="E19" s="34"/>
      <c r="F19" s="97" t="s">
        <v>250</v>
      </c>
      <c r="G19" s="84"/>
    </row>
    <row r="20" spans="1:7" ht="12.75">
      <c r="A20" s="36" t="s">
        <v>285</v>
      </c>
      <c r="B20" s="97">
        <v>167</v>
      </c>
      <c r="C20" s="84">
        <f t="shared" si="2"/>
        <v>9.216335540838852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708</v>
      </c>
      <c r="C21" s="84">
        <f t="shared" si="2"/>
        <v>39.0728476821192</v>
      </c>
      <c r="E21" s="38" t="s">
        <v>167</v>
      </c>
      <c r="F21" s="80">
        <v>48</v>
      </c>
      <c r="G21" s="33">
        <f>(F21/$F$21)*100</f>
        <v>100</v>
      </c>
    </row>
    <row r="22" spans="1:7" ht="12.75">
      <c r="A22" s="36" t="s">
        <v>302</v>
      </c>
      <c r="B22" s="97">
        <v>401</v>
      </c>
      <c r="C22" s="84">
        <f t="shared" si="2"/>
        <v>22.130242825607063</v>
      </c>
      <c r="E22" s="34" t="s">
        <v>303</v>
      </c>
      <c r="F22" s="97">
        <v>8</v>
      </c>
      <c r="G22" s="84">
        <f aca="true" t="shared" si="3" ref="G22:G27">(F22/$F$21)*100</f>
        <v>16.666666666666664</v>
      </c>
    </row>
    <row r="23" spans="1:7" ht="12.75">
      <c r="A23" s="36" t="s">
        <v>304</v>
      </c>
      <c r="B23" s="97">
        <v>106</v>
      </c>
      <c r="C23" s="84">
        <f t="shared" si="2"/>
        <v>5.849889624724062</v>
      </c>
      <c r="E23" s="34" t="s">
        <v>305</v>
      </c>
      <c r="F23" s="97">
        <v>20</v>
      </c>
      <c r="G23" s="84">
        <f t="shared" si="3"/>
        <v>41.66666666666667</v>
      </c>
    </row>
    <row r="24" spans="1:7" ht="12.75">
      <c r="A24" s="36" t="s">
        <v>306</v>
      </c>
      <c r="B24" s="97">
        <v>249</v>
      </c>
      <c r="C24" s="84">
        <f t="shared" si="2"/>
        <v>13.741721854304636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119</v>
      </c>
      <c r="C25" s="84">
        <f t="shared" si="2"/>
        <v>6.567328918322296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10</v>
      </c>
      <c r="G26" s="84">
        <f t="shared" si="3"/>
        <v>20.833333333333336</v>
      </c>
    </row>
    <row r="27" spans="1:7" ht="12.75">
      <c r="A27" s="36" t="s">
        <v>311</v>
      </c>
      <c r="B27" s="108">
        <v>87.4</v>
      </c>
      <c r="C27" s="37" t="s">
        <v>261</v>
      </c>
      <c r="E27" s="34" t="s">
        <v>312</v>
      </c>
      <c r="F27" s="97">
        <v>10</v>
      </c>
      <c r="G27" s="84">
        <f t="shared" si="3"/>
        <v>20.833333333333336</v>
      </c>
    </row>
    <row r="28" spans="1:7" ht="12.75">
      <c r="A28" s="36" t="s">
        <v>313</v>
      </c>
      <c r="B28" s="108">
        <v>20.3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2595</v>
      </c>
      <c r="G30" s="33">
        <f>(F30/$F$30)*100</f>
        <v>100</v>
      </c>
      <c r="J30" s="39"/>
    </row>
    <row r="31" spans="1:10" ht="12.75">
      <c r="A31" s="95" t="s">
        <v>296</v>
      </c>
      <c r="B31" s="93">
        <v>2160</v>
      </c>
      <c r="C31" s="33">
        <f>(B31/$B$31)*100</f>
        <v>100</v>
      </c>
      <c r="E31" s="34" t="s">
        <v>317</v>
      </c>
      <c r="F31" s="97">
        <v>2463</v>
      </c>
      <c r="G31" s="101">
        <f>(F31/$F$30)*100</f>
        <v>94.91329479768787</v>
      </c>
      <c r="J31" s="39"/>
    </row>
    <row r="32" spans="1:10" ht="12.75">
      <c r="A32" s="36" t="s">
        <v>318</v>
      </c>
      <c r="B32" s="97">
        <v>450</v>
      </c>
      <c r="C32" s="10">
        <f>(B32/$B$31)*100</f>
        <v>20.833333333333336</v>
      </c>
      <c r="E32" s="34" t="s">
        <v>319</v>
      </c>
      <c r="F32" s="97">
        <v>132</v>
      </c>
      <c r="G32" s="101">
        <f aca="true" t="shared" si="4" ref="G32:G39">(F32/$F$30)*100</f>
        <v>5.086705202312139</v>
      </c>
      <c r="J32" s="39"/>
    </row>
    <row r="33" spans="1:10" ht="12.75">
      <c r="A33" s="36" t="s">
        <v>320</v>
      </c>
      <c r="B33" s="97">
        <v>1394</v>
      </c>
      <c r="C33" s="10">
        <f aca="true" t="shared" si="5" ref="C33:C38">(B33/$B$31)*100</f>
        <v>64.53703703703704</v>
      </c>
      <c r="E33" s="34" t="s">
        <v>321</v>
      </c>
      <c r="F33" s="97">
        <v>51</v>
      </c>
      <c r="G33" s="101">
        <f t="shared" si="4"/>
        <v>1.9653179190751446</v>
      </c>
      <c r="J33" s="39"/>
    </row>
    <row r="34" spans="1:7" ht="12.75">
      <c r="A34" s="36" t="s">
        <v>322</v>
      </c>
      <c r="B34" s="97">
        <v>38</v>
      </c>
      <c r="C34" s="10">
        <f t="shared" si="5"/>
        <v>1.7592592592592593</v>
      </c>
      <c r="E34" s="34" t="s">
        <v>323</v>
      </c>
      <c r="F34" s="97">
        <v>91</v>
      </c>
      <c r="G34" s="101">
        <f t="shared" si="4"/>
        <v>3.5067437379576107</v>
      </c>
    </row>
    <row r="35" spans="1:7" ht="12.75">
      <c r="A35" s="36" t="s">
        <v>325</v>
      </c>
      <c r="B35" s="97">
        <v>165</v>
      </c>
      <c r="C35" s="10">
        <f t="shared" si="5"/>
        <v>7.638888888888889</v>
      </c>
      <c r="E35" s="34" t="s">
        <v>321</v>
      </c>
      <c r="F35" s="97">
        <v>36</v>
      </c>
      <c r="G35" s="101">
        <f t="shared" si="4"/>
        <v>1.3872832369942196</v>
      </c>
    </row>
    <row r="36" spans="1:7" ht="12.75">
      <c r="A36" s="36" t="s">
        <v>297</v>
      </c>
      <c r="B36" s="97">
        <v>106</v>
      </c>
      <c r="C36" s="10">
        <f t="shared" si="5"/>
        <v>4.907407407407407</v>
      </c>
      <c r="E36" s="34" t="s">
        <v>327</v>
      </c>
      <c r="F36" s="97">
        <v>38</v>
      </c>
      <c r="G36" s="101">
        <f t="shared" si="4"/>
        <v>1.464354527938343</v>
      </c>
    </row>
    <row r="37" spans="1:7" ht="12.75">
      <c r="A37" s="36" t="s">
        <v>326</v>
      </c>
      <c r="B37" s="97">
        <v>113</v>
      </c>
      <c r="C37" s="10">
        <f t="shared" si="5"/>
        <v>5.231481481481481</v>
      </c>
      <c r="E37" s="34" t="s">
        <v>321</v>
      </c>
      <c r="F37" s="97">
        <v>12</v>
      </c>
      <c r="G37" s="101">
        <f t="shared" si="4"/>
        <v>0.46242774566473993</v>
      </c>
    </row>
    <row r="38" spans="1:7" ht="12.75">
      <c r="A38" s="36" t="s">
        <v>297</v>
      </c>
      <c r="B38" s="97">
        <v>39</v>
      </c>
      <c r="C38" s="10">
        <f t="shared" si="5"/>
        <v>1.8055555555555554</v>
      </c>
      <c r="E38" s="34" t="s">
        <v>259</v>
      </c>
      <c r="F38" s="97">
        <v>3</v>
      </c>
      <c r="G38" s="101">
        <f t="shared" si="4"/>
        <v>0.11560693641618498</v>
      </c>
    </row>
    <row r="39" spans="1:7" ht="12.75">
      <c r="A39" s="36"/>
      <c r="B39" s="97" t="s">
        <v>250</v>
      </c>
      <c r="C39" s="10"/>
      <c r="E39" s="34" t="s">
        <v>321</v>
      </c>
      <c r="F39" s="97">
        <v>3</v>
      </c>
      <c r="G39" s="101">
        <f t="shared" si="4"/>
        <v>0.11560693641618498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33</v>
      </c>
      <c r="C42" s="33">
        <f>(B42/$B$42)*100</f>
        <v>100</v>
      </c>
      <c r="E42" s="31" t="s">
        <v>268</v>
      </c>
      <c r="F42" s="80">
        <v>2774</v>
      </c>
      <c r="G42" s="99">
        <f>(F42/$F$42)*100</f>
        <v>100</v>
      </c>
      <c r="I42" s="39"/>
    </row>
    <row r="43" spans="1:7" ht="12.75">
      <c r="A43" s="36" t="s">
        <v>301</v>
      </c>
      <c r="B43" s="98">
        <v>25</v>
      </c>
      <c r="C43" s="102">
        <f>(B43/$B$42)*100</f>
        <v>75.75757575757575</v>
      </c>
      <c r="E43" s="60" t="s">
        <v>168</v>
      </c>
      <c r="F43" s="106">
        <v>2865</v>
      </c>
      <c r="G43" s="107">
        <f aca="true" t="shared" si="6" ref="G43:G71">(F43/$F$42)*100</f>
        <v>103.28046142754145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</v>
      </c>
      <c r="G45" s="101">
        <f t="shared" si="6"/>
        <v>0.3604902667627974</v>
      </c>
    </row>
    <row r="46" spans="1:7" ht="12.75">
      <c r="A46" s="29" t="s">
        <v>331</v>
      </c>
      <c r="B46" s="93">
        <v>1987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363</v>
      </c>
      <c r="C47" s="10">
        <f>(B47/$B$46)*100</f>
        <v>18.268746854554603</v>
      </c>
      <c r="E47" s="1" t="s">
        <v>334</v>
      </c>
      <c r="F47" s="97">
        <v>30</v>
      </c>
      <c r="G47" s="101">
        <f t="shared" si="6"/>
        <v>1.0814708002883922</v>
      </c>
    </row>
    <row r="48" spans="1:7" ht="12.75">
      <c r="A48" s="36"/>
      <c r="B48" s="93" t="s">
        <v>250</v>
      </c>
      <c r="C48" s="10"/>
      <c r="E48" s="1" t="s">
        <v>335</v>
      </c>
      <c r="F48" s="97">
        <v>439</v>
      </c>
      <c r="G48" s="101">
        <f t="shared" si="6"/>
        <v>15.825522710886805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74</v>
      </c>
      <c r="G49" s="101">
        <f t="shared" si="6"/>
        <v>2.6676279740447004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15</v>
      </c>
      <c r="G50" s="101">
        <f t="shared" si="6"/>
        <v>0.5407354001441961</v>
      </c>
    </row>
    <row r="51" spans="1:7" ht="12.75">
      <c r="A51" s="5" t="s">
        <v>338</v>
      </c>
      <c r="B51" s="93">
        <v>673</v>
      </c>
      <c r="C51" s="33">
        <f>(B51/$B$51)*100</f>
        <v>100</v>
      </c>
      <c r="E51" s="1" t="s">
        <v>339</v>
      </c>
      <c r="F51" s="97">
        <v>606</v>
      </c>
      <c r="G51" s="101">
        <f t="shared" si="6"/>
        <v>21.845710165825523</v>
      </c>
    </row>
    <row r="52" spans="1:7" ht="12.75">
      <c r="A52" s="4" t="s">
        <v>340</v>
      </c>
      <c r="B52" s="98">
        <v>64</v>
      </c>
      <c r="C52" s="10">
        <f>(B52/$B$51)*100</f>
        <v>9.50965824665676</v>
      </c>
      <c r="E52" s="1" t="s">
        <v>341</v>
      </c>
      <c r="F52" s="97">
        <v>5</v>
      </c>
      <c r="G52" s="101">
        <f t="shared" si="6"/>
        <v>0.1802451333813987</v>
      </c>
    </row>
    <row r="53" spans="1:7" ht="12.75">
      <c r="A53" s="4"/>
      <c r="B53" s="93" t="s">
        <v>250</v>
      </c>
      <c r="C53" s="10"/>
      <c r="E53" s="1" t="s">
        <v>342</v>
      </c>
      <c r="F53" s="97">
        <v>0</v>
      </c>
      <c r="G53" s="101">
        <f t="shared" si="6"/>
        <v>0</v>
      </c>
    </row>
    <row r="54" spans="1:7" ht="14.25">
      <c r="A54" s="5" t="s">
        <v>343</v>
      </c>
      <c r="B54" s="93">
        <v>1554</v>
      </c>
      <c r="C54" s="33">
        <f>(B54/$B$54)*100</f>
        <v>100</v>
      </c>
      <c r="E54" s="1" t="s">
        <v>201</v>
      </c>
      <c r="F54" s="97">
        <v>459</v>
      </c>
      <c r="G54" s="101">
        <f t="shared" si="6"/>
        <v>16.5465032444124</v>
      </c>
    </row>
    <row r="55" spans="1:7" ht="12.75">
      <c r="A55" s="4" t="s">
        <v>340</v>
      </c>
      <c r="B55" s="98">
        <v>196</v>
      </c>
      <c r="C55" s="10">
        <f>(B55/$B$54)*100</f>
        <v>12.612612612612612</v>
      </c>
      <c r="E55" s="1" t="s">
        <v>344</v>
      </c>
      <c r="F55" s="97">
        <v>261</v>
      </c>
      <c r="G55" s="101">
        <f t="shared" si="6"/>
        <v>9.408795962509013</v>
      </c>
    </row>
    <row r="56" spans="1:7" ht="12.75">
      <c r="A56" s="4" t="s">
        <v>345</v>
      </c>
      <c r="B56" s="120">
        <v>64.3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1358</v>
      </c>
      <c r="C57" s="10">
        <f>(B57/$B$54)*100</f>
        <v>87.38738738738738</v>
      </c>
      <c r="E57" s="1" t="s">
        <v>348</v>
      </c>
      <c r="F57" s="97">
        <v>10</v>
      </c>
      <c r="G57" s="101">
        <f t="shared" si="6"/>
        <v>0.3604902667627974</v>
      </c>
    </row>
    <row r="58" spans="1:7" ht="12.75">
      <c r="A58" s="4" t="s">
        <v>345</v>
      </c>
      <c r="B58" s="120">
        <v>81</v>
      </c>
      <c r="C58" s="37" t="s">
        <v>261</v>
      </c>
      <c r="E58" s="1" t="s">
        <v>349</v>
      </c>
      <c r="F58" s="97">
        <v>96</v>
      </c>
      <c r="G58" s="101">
        <f t="shared" si="6"/>
        <v>3.460706560922855</v>
      </c>
    </row>
    <row r="59" spans="1:7" ht="12.75">
      <c r="A59" s="4"/>
      <c r="B59" s="93" t="s">
        <v>250</v>
      </c>
      <c r="C59" s="10"/>
      <c r="E59" s="1" t="s">
        <v>350</v>
      </c>
      <c r="F59" s="97">
        <v>4</v>
      </c>
      <c r="G59" s="101">
        <f t="shared" si="6"/>
        <v>0.14419610670511895</v>
      </c>
    </row>
    <row r="60" spans="1:7" ht="12.75">
      <c r="A60" s="5" t="s">
        <v>351</v>
      </c>
      <c r="B60" s="93">
        <v>346</v>
      </c>
      <c r="C60" s="33">
        <f>(B60/$B$60)*100</f>
        <v>100</v>
      </c>
      <c r="E60" s="1" t="s">
        <v>352</v>
      </c>
      <c r="F60" s="97">
        <v>28</v>
      </c>
      <c r="G60" s="101">
        <f t="shared" si="6"/>
        <v>1.0093727469358327</v>
      </c>
    </row>
    <row r="61" spans="1:7" ht="12.75">
      <c r="A61" s="4" t="s">
        <v>340</v>
      </c>
      <c r="B61" s="97">
        <v>137</v>
      </c>
      <c r="C61" s="10">
        <f>(B61/$B$60)*100</f>
        <v>39.59537572254335</v>
      </c>
      <c r="E61" s="1" t="s">
        <v>353</v>
      </c>
      <c r="F61" s="97">
        <v>48</v>
      </c>
      <c r="G61" s="101">
        <f t="shared" si="6"/>
        <v>1.7303532804614274</v>
      </c>
    </row>
    <row r="62" spans="1:7" ht="12.75">
      <c r="A62" s="4"/>
      <c r="B62" s="93" t="s">
        <v>250</v>
      </c>
      <c r="C62" s="10"/>
      <c r="E62" s="1" t="s">
        <v>354</v>
      </c>
      <c r="F62" s="97">
        <v>52</v>
      </c>
      <c r="G62" s="101">
        <f t="shared" si="6"/>
        <v>1.8745493871665464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12</v>
      </c>
      <c r="G63" s="101">
        <f t="shared" si="6"/>
        <v>0.43258832011535686</v>
      </c>
    </row>
    <row r="64" spans="1:7" ht="12.75">
      <c r="A64" s="29" t="s">
        <v>357</v>
      </c>
      <c r="B64" s="93">
        <v>2595</v>
      </c>
      <c r="C64" s="33">
        <f>(B64/$B$64)*100</f>
        <v>100</v>
      </c>
      <c r="E64" s="1" t="s">
        <v>358</v>
      </c>
      <c r="F64" s="97">
        <v>2</v>
      </c>
      <c r="G64" s="101">
        <f t="shared" si="6"/>
        <v>0.07209805335255948</v>
      </c>
    </row>
    <row r="65" spans="1:7" ht="12.75">
      <c r="A65" s="4" t="s">
        <v>256</v>
      </c>
      <c r="B65" s="97">
        <v>1877</v>
      </c>
      <c r="C65" s="10">
        <f>(B65/$B$64)*100</f>
        <v>72.33140655105973</v>
      </c>
      <c r="E65" s="1" t="s">
        <v>359</v>
      </c>
      <c r="F65" s="97">
        <v>35</v>
      </c>
      <c r="G65" s="101">
        <f t="shared" si="6"/>
        <v>1.261715933669791</v>
      </c>
    </row>
    <row r="66" spans="1:7" ht="12.75">
      <c r="A66" s="4" t="s">
        <v>257</v>
      </c>
      <c r="B66" s="97">
        <v>690</v>
      </c>
      <c r="C66" s="10">
        <f aca="true" t="shared" si="7" ref="C66:C71">(B66/$B$64)*100</f>
        <v>26.589595375722542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351</v>
      </c>
      <c r="C67" s="10">
        <f t="shared" si="7"/>
        <v>13.52601156069364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339</v>
      </c>
      <c r="C68" s="10">
        <f t="shared" si="7"/>
        <v>13.0635838150289</v>
      </c>
      <c r="E68" s="1" t="s">
        <v>364</v>
      </c>
      <c r="F68" s="97">
        <v>224</v>
      </c>
      <c r="G68" s="101">
        <f t="shared" si="6"/>
        <v>8.074981975486661</v>
      </c>
    </row>
    <row r="69" spans="1:7" ht="12.75">
      <c r="A69" s="4" t="s">
        <v>365</v>
      </c>
      <c r="B69" s="97">
        <v>230</v>
      </c>
      <c r="C69" s="10">
        <f t="shared" si="7"/>
        <v>8.863198458574182</v>
      </c>
      <c r="E69" s="1" t="s">
        <v>366</v>
      </c>
      <c r="F69" s="97">
        <v>32</v>
      </c>
      <c r="G69" s="101">
        <f t="shared" si="6"/>
        <v>1.1535688536409516</v>
      </c>
    </row>
    <row r="70" spans="1:7" ht="12.75">
      <c r="A70" s="4" t="s">
        <v>367</v>
      </c>
      <c r="B70" s="97">
        <v>109</v>
      </c>
      <c r="C70" s="10">
        <f t="shared" si="7"/>
        <v>4.200385356454721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28</v>
      </c>
      <c r="C71" s="40">
        <f t="shared" si="7"/>
        <v>1.0789980732177264</v>
      </c>
      <c r="D71" s="41"/>
      <c r="E71" s="9" t="s">
        <v>369</v>
      </c>
      <c r="F71" s="103">
        <v>423</v>
      </c>
      <c r="G71" s="104">
        <f t="shared" si="6"/>
        <v>15.248738284066329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2103</v>
      </c>
      <c r="C9" s="81">
        <f>(B9/$B$9)*100</f>
        <v>100</v>
      </c>
      <c r="D9" s="65"/>
      <c r="E9" s="79" t="s">
        <v>381</v>
      </c>
      <c r="F9" s="80">
        <v>945</v>
      </c>
      <c r="G9" s="81">
        <f>(F9/$F$9)*100</f>
        <v>100</v>
      </c>
    </row>
    <row r="10" spans="1:7" ht="12.75">
      <c r="A10" s="82" t="s">
        <v>382</v>
      </c>
      <c r="B10" s="97">
        <v>1465</v>
      </c>
      <c r="C10" s="105">
        <f>(B10/$B$9)*100</f>
        <v>69.66238706609606</v>
      </c>
      <c r="D10" s="65"/>
      <c r="E10" s="78" t="s">
        <v>383</v>
      </c>
      <c r="F10" s="97">
        <v>59</v>
      </c>
      <c r="G10" s="105">
        <f aca="true" t="shared" si="0" ref="G10:G19">(F10/$F$9)*100</f>
        <v>6.243386243386243</v>
      </c>
    </row>
    <row r="11" spans="1:7" ht="12.75">
      <c r="A11" s="82" t="s">
        <v>384</v>
      </c>
      <c r="B11" s="97">
        <v>1465</v>
      </c>
      <c r="C11" s="105">
        <f aca="true" t="shared" si="1" ref="C11:C16">(B11/$B$9)*100</f>
        <v>69.66238706609606</v>
      </c>
      <c r="D11" s="65"/>
      <c r="E11" s="78" t="s">
        <v>385</v>
      </c>
      <c r="F11" s="97">
        <v>36</v>
      </c>
      <c r="G11" s="105">
        <f t="shared" si="0"/>
        <v>3.8095238095238098</v>
      </c>
    </row>
    <row r="12" spans="1:7" ht="12.75">
      <c r="A12" s="82" t="s">
        <v>386</v>
      </c>
      <c r="B12" s="97">
        <v>1328</v>
      </c>
      <c r="C12" s="105">
        <f>(B12/$B$9)*100</f>
        <v>63.14788397527342</v>
      </c>
      <c r="D12" s="65"/>
      <c r="E12" s="78" t="s">
        <v>387</v>
      </c>
      <c r="F12" s="97">
        <v>49</v>
      </c>
      <c r="G12" s="105">
        <f t="shared" si="0"/>
        <v>5.185185185185185</v>
      </c>
    </row>
    <row r="13" spans="1:7" ht="12.75">
      <c r="A13" s="82" t="s">
        <v>388</v>
      </c>
      <c r="B13" s="97">
        <v>137</v>
      </c>
      <c r="C13" s="105">
        <f>(B13/$B$9)*100</f>
        <v>6.514503090822635</v>
      </c>
      <c r="D13" s="65"/>
      <c r="E13" s="78" t="s">
        <v>389</v>
      </c>
      <c r="F13" s="97">
        <v>116</v>
      </c>
      <c r="G13" s="105">
        <f t="shared" si="0"/>
        <v>12.275132275132275</v>
      </c>
    </row>
    <row r="14" spans="1:7" ht="12.75">
      <c r="A14" s="82" t="s">
        <v>390</v>
      </c>
      <c r="B14" s="109">
        <v>9.4</v>
      </c>
      <c r="C14" s="112" t="s">
        <v>261</v>
      </c>
      <c r="D14" s="65"/>
      <c r="E14" s="78" t="s">
        <v>391</v>
      </c>
      <c r="F14" s="97">
        <v>152</v>
      </c>
      <c r="G14" s="105">
        <f t="shared" si="0"/>
        <v>16.084656084656086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229</v>
      </c>
      <c r="G15" s="105">
        <f t="shared" si="0"/>
        <v>24.232804232804234</v>
      </c>
    </row>
    <row r="16" spans="1:7" ht="12.75">
      <c r="A16" s="82" t="s">
        <v>67</v>
      </c>
      <c r="B16" s="97">
        <v>638</v>
      </c>
      <c r="C16" s="105">
        <f t="shared" si="1"/>
        <v>30.337612933903944</v>
      </c>
      <c r="D16" s="65"/>
      <c r="E16" s="78" t="s">
        <v>68</v>
      </c>
      <c r="F16" s="97">
        <v>170</v>
      </c>
      <c r="G16" s="105">
        <f t="shared" si="0"/>
        <v>17.989417989417987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90</v>
      </c>
      <c r="G17" s="105">
        <f t="shared" si="0"/>
        <v>9.523809523809524</v>
      </c>
    </row>
    <row r="18" spans="1:7" ht="12.75">
      <c r="A18" s="77" t="s">
        <v>70</v>
      </c>
      <c r="B18" s="80">
        <v>1024</v>
      </c>
      <c r="C18" s="81">
        <f>(B18/$B$18)*100</f>
        <v>100</v>
      </c>
      <c r="D18" s="65"/>
      <c r="E18" s="78" t="s">
        <v>170</v>
      </c>
      <c r="F18" s="97">
        <v>25</v>
      </c>
      <c r="G18" s="105">
        <f t="shared" si="0"/>
        <v>2.6455026455026456</v>
      </c>
    </row>
    <row r="19" spans="1:9" ht="12.75">
      <c r="A19" s="82" t="s">
        <v>382</v>
      </c>
      <c r="B19" s="97">
        <v>635</v>
      </c>
      <c r="C19" s="105">
        <f>(B19/$B$18)*100</f>
        <v>62.01171875</v>
      </c>
      <c r="D19" s="65"/>
      <c r="E19" s="78" t="s">
        <v>169</v>
      </c>
      <c r="F19" s="98">
        <v>19</v>
      </c>
      <c r="G19" s="105">
        <f t="shared" si="0"/>
        <v>2.0105820105820107</v>
      </c>
      <c r="I19" s="118"/>
    </row>
    <row r="20" spans="1:7" ht="12.75">
      <c r="A20" s="82" t="s">
        <v>384</v>
      </c>
      <c r="B20" s="97">
        <v>635</v>
      </c>
      <c r="C20" s="105">
        <f>(B20/$B$18)*100</f>
        <v>62.01171875</v>
      </c>
      <c r="D20" s="65"/>
      <c r="E20" s="78" t="s">
        <v>71</v>
      </c>
      <c r="F20" s="97">
        <v>56528</v>
      </c>
      <c r="G20" s="112" t="s">
        <v>261</v>
      </c>
    </row>
    <row r="21" spans="1:7" ht="12.75">
      <c r="A21" s="82" t="s">
        <v>386</v>
      </c>
      <c r="B21" s="97">
        <v>566</v>
      </c>
      <c r="C21" s="105">
        <f>(B21/$B$18)*100</f>
        <v>55.2734375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785</v>
      </c>
      <c r="G22" s="105">
        <f>(F22/$F$9)*100</f>
        <v>83.06878306878306</v>
      </c>
    </row>
    <row r="23" spans="1:7" ht="12.75">
      <c r="A23" s="77" t="s">
        <v>73</v>
      </c>
      <c r="B23" s="80">
        <v>206</v>
      </c>
      <c r="C23" s="81">
        <f>(B23/$B$23)*100</f>
        <v>100</v>
      </c>
      <c r="D23" s="65"/>
      <c r="E23" s="78" t="s">
        <v>74</v>
      </c>
      <c r="F23" s="97">
        <v>68650</v>
      </c>
      <c r="G23" s="112" t="s">
        <v>261</v>
      </c>
    </row>
    <row r="24" spans="1:7" ht="12.75">
      <c r="A24" s="82" t="s">
        <v>75</v>
      </c>
      <c r="B24" s="97">
        <v>153</v>
      </c>
      <c r="C24" s="105">
        <f>(B24/$B$23)*100</f>
        <v>74.27184466019418</v>
      </c>
      <c r="D24" s="65"/>
      <c r="E24" s="78" t="s">
        <v>76</v>
      </c>
      <c r="F24" s="97">
        <v>235</v>
      </c>
      <c r="G24" s="105">
        <f>(F24/$F$9)*100</f>
        <v>24.867724867724867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12864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17</v>
      </c>
      <c r="G26" s="105">
        <f>(F26/$F$9)*100</f>
        <v>1.7989417989417988</v>
      </c>
    </row>
    <row r="27" spans="1:7" ht="12.75">
      <c r="A27" s="77" t="s">
        <v>85</v>
      </c>
      <c r="B27" s="80">
        <v>1319</v>
      </c>
      <c r="C27" s="81">
        <f>(B27/$B$27)*100</f>
        <v>100</v>
      </c>
      <c r="D27" s="65"/>
      <c r="E27" s="78" t="s">
        <v>78</v>
      </c>
      <c r="F27" s="98">
        <v>3553</v>
      </c>
      <c r="G27" s="112" t="s">
        <v>261</v>
      </c>
    </row>
    <row r="28" spans="1:7" ht="12.75">
      <c r="A28" s="82" t="s">
        <v>86</v>
      </c>
      <c r="B28" s="97">
        <v>1107</v>
      </c>
      <c r="C28" s="105">
        <f aca="true" t="shared" si="2" ref="C28:C33">(B28/$B$27)*100</f>
        <v>83.92721758908263</v>
      </c>
      <c r="D28" s="65"/>
      <c r="E28" s="78" t="s">
        <v>79</v>
      </c>
      <c r="F28" s="97">
        <v>16</v>
      </c>
      <c r="G28" s="105">
        <f>(F28/$F$9)*100</f>
        <v>1.6931216931216932</v>
      </c>
    </row>
    <row r="29" spans="1:7" ht="12.75">
      <c r="A29" s="82" t="s">
        <v>87</v>
      </c>
      <c r="B29" s="97">
        <v>109</v>
      </c>
      <c r="C29" s="105">
        <f t="shared" si="2"/>
        <v>8.263836239575435</v>
      </c>
      <c r="D29" s="65"/>
      <c r="E29" s="78" t="s">
        <v>80</v>
      </c>
      <c r="F29" s="97">
        <v>3113</v>
      </c>
      <c r="G29" s="112" t="s">
        <v>261</v>
      </c>
    </row>
    <row r="30" spans="1:7" ht="12.75">
      <c r="A30" s="82" t="s">
        <v>88</v>
      </c>
      <c r="B30" s="97">
        <v>7</v>
      </c>
      <c r="C30" s="105">
        <f t="shared" si="2"/>
        <v>0.530705079605762</v>
      </c>
      <c r="D30" s="65"/>
      <c r="E30" s="78" t="s">
        <v>81</v>
      </c>
      <c r="F30" s="97">
        <v>188</v>
      </c>
      <c r="G30" s="105">
        <f>(F30/$F$9)*100</f>
        <v>19.894179894179896</v>
      </c>
    </row>
    <row r="31" spans="1:7" ht="12.75">
      <c r="A31" s="82" t="s">
        <v>115</v>
      </c>
      <c r="B31" s="97">
        <v>28</v>
      </c>
      <c r="C31" s="105">
        <f t="shared" si="2"/>
        <v>2.122820318423048</v>
      </c>
      <c r="D31" s="65"/>
      <c r="E31" s="78" t="s">
        <v>82</v>
      </c>
      <c r="F31" s="97">
        <v>10585</v>
      </c>
      <c r="G31" s="112" t="s">
        <v>261</v>
      </c>
    </row>
    <row r="32" spans="1:7" ht="12.75">
      <c r="A32" s="82" t="s">
        <v>89</v>
      </c>
      <c r="B32" s="97">
        <v>8</v>
      </c>
      <c r="C32" s="105">
        <f t="shared" si="2"/>
        <v>0.6065200909780136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60</v>
      </c>
      <c r="C33" s="105">
        <f t="shared" si="2"/>
        <v>4.548900682335103</v>
      </c>
      <c r="D33" s="65"/>
      <c r="E33" s="79" t="s">
        <v>84</v>
      </c>
      <c r="F33" s="80">
        <v>756</v>
      </c>
      <c r="G33" s="81">
        <f>(F33/$F$33)*100</f>
        <v>100</v>
      </c>
    </row>
    <row r="34" spans="1:7" ht="12.75">
      <c r="A34" s="82" t="s">
        <v>91</v>
      </c>
      <c r="B34" s="109">
        <v>26.5</v>
      </c>
      <c r="C34" s="112" t="s">
        <v>261</v>
      </c>
      <c r="D34" s="65"/>
      <c r="E34" s="78" t="s">
        <v>383</v>
      </c>
      <c r="F34" s="97">
        <v>22</v>
      </c>
      <c r="G34" s="105">
        <f aca="true" t="shared" si="3" ref="G34:G43">(F34/$F$33)*100</f>
        <v>2.91005291005291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</v>
      </c>
      <c r="G35" s="105">
        <f t="shared" si="3"/>
        <v>1.984126984126984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20</v>
      </c>
      <c r="G36" s="105">
        <f t="shared" si="3"/>
        <v>2.6455026455026456</v>
      </c>
    </row>
    <row r="37" spans="1:7" ht="12.75">
      <c r="A37" s="77" t="s">
        <v>94</v>
      </c>
      <c r="B37" s="80">
        <v>1328</v>
      </c>
      <c r="C37" s="81">
        <f>(B37/$B$37)*100</f>
        <v>100</v>
      </c>
      <c r="D37" s="65"/>
      <c r="E37" s="78" t="s">
        <v>389</v>
      </c>
      <c r="F37" s="97">
        <v>83</v>
      </c>
      <c r="G37" s="105">
        <f t="shared" si="3"/>
        <v>10.978835978835978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130</v>
      </c>
      <c r="G38" s="105">
        <f t="shared" si="3"/>
        <v>17.195767195767196</v>
      </c>
    </row>
    <row r="39" spans="1:7" ht="12.75">
      <c r="A39" s="82" t="s">
        <v>97</v>
      </c>
      <c r="B39" s="98">
        <v>417</v>
      </c>
      <c r="C39" s="105">
        <f>(B39/$B$37)*100</f>
        <v>31.400602409638555</v>
      </c>
      <c r="D39" s="65"/>
      <c r="E39" s="78" t="s">
        <v>393</v>
      </c>
      <c r="F39" s="97">
        <v>198</v>
      </c>
      <c r="G39" s="105">
        <f t="shared" si="3"/>
        <v>26.190476190476193</v>
      </c>
    </row>
    <row r="40" spans="1:7" ht="12.75">
      <c r="A40" s="82" t="s">
        <v>98</v>
      </c>
      <c r="B40" s="98">
        <v>159</v>
      </c>
      <c r="C40" s="105">
        <f>(B40/$B$37)*100</f>
        <v>11.97289156626506</v>
      </c>
      <c r="D40" s="65"/>
      <c r="E40" s="78" t="s">
        <v>68</v>
      </c>
      <c r="F40" s="97">
        <v>154</v>
      </c>
      <c r="G40" s="105">
        <f t="shared" si="3"/>
        <v>20.37037037037037</v>
      </c>
    </row>
    <row r="41" spans="1:7" ht="12.75">
      <c r="A41" s="82" t="s">
        <v>100</v>
      </c>
      <c r="B41" s="98">
        <v>311</v>
      </c>
      <c r="C41" s="105">
        <f>(B41/$B$37)*100</f>
        <v>23.41867469879518</v>
      </c>
      <c r="D41" s="65"/>
      <c r="E41" s="78" t="s">
        <v>69</v>
      </c>
      <c r="F41" s="97">
        <v>90</v>
      </c>
      <c r="G41" s="105">
        <f t="shared" si="3"/>
        <v>11.904761904761903</v>
      </c>
    </row>
    <row r="42" spans="1:7" ht="12.75">
      <c r="A42" s="82" t="s">
        <v>260</v>
      </c>
      <c r="B42" s="98">
        <v>24</v>
      </c>
      <c r="C42" s="105">
        <f>(B42/$B$37)*100</f>
        <v>1.8072289156626504</v>
      </c>
      <c r="D42" s="65"/>
      <c r="E42" s="78" t="s">
        <v>170</v>
      </c>
      <c r="F42" s="97">
        <v>25</v>
      </c>
      <c r="G42" s="105">
        <f t="shared" si="3"/>
        <v>3.3068783068783065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19</v>
      </c>
      <c r="G43" s="105">
        <f t="shared" si="3"/>
        <v>2.513227513227513</v>
      </c>
    </row>
    <row r="44" spans="1:7" ht="12.75">
      <c r="A44" s="82" t="s">
        <v>291</v>
      </c>
      <c r="B44" s="98">
        <v>218</v>
      </c>
      <c r="C44" s="105">
        <f>(B44/$B$37)*100</f>
        <v>16.415662650602407</v>
      </c>
      <c r="D44" s="65"/>
      <c r="E44" s="78" t="s">
        <v>93</v>
      </c>
      <c r="F44" s="97">
        <v>65132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199</v>
      </c>
      <c r="C46" s="105">
        <f>(B46/$B$37)*100</f>
        <v>14.984939759036145</v>
      </c>
      <c r="D46" s="65"/>
      <c r="E46" s="78" t="s">
        <v>96</v>
      </c>
      <c r="F46" s="97">
        <v>22935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43839</v>
      </c>
      <c r="G48" s="112" t="s">
        <v>261</v>
      </c>
    </row>
    <row r="49" spans="1:7" ht="13.5" thickBot="1">
      <c r="A49" s="82" t="s">
        <v>292</v>
      </c>
      <c r="B49" s="98">
        <v>72</v>
      </c>
      <c r="C49" s="105">
        <f aca="true" t="shared" si="4" ref="C49:C55">(B49/$B$37)*100</f>
        <v>5.421686746987952</v>
      </c>
      <c r="D49" s="87"/>
      <c r="E49" s="88" t="s">
        <v>102</v>
      </c>
      <c r="F49" s="113">
        <v>27188</v>
      </c>
      <c r="G49" s="114" t="s">
        <v>261</v>
      </c>
    </row>
    <row r="50" spans="1:7" ht="13.5" thickTop="1">
      <c r="A50" s="82" t="s">
        <v>116</v>
      </c>
      <c r="B50" s="98">
        <v>90</v>
      </c>
      <c r="C50" s="105">
        <f t="shared" si="4"/>
        <v>6.77710843373494</v>
      </c>
      <c r="D50" s="65"/>
      <c r="E50" s="78"/>
      <c r="F50" s="86"/>
      <c r="G50" s="85"/>
    </row>
    <row r="51" spans="1:7" ht="12.75">
      <c r="A51" s="82" t="s">
        <v>117</v>
      </c>
      <c r="B51" s="98">
        <v>206</v>
      </c>
      <c r="C51" s="105">
        <f t="shared" si="4"/>
        <v>15.512048192771086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54</v>
      </c>
      <c r="C52" s="105">
        <f t="shared" si="4"/>
        <v>4.066265060240964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125</v>
      </c>
      <c r="C53" s="105">
        <f t="shared" si="4"/>
        <v>9.41265060240964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135</v>
      </c>
      <c r="C54" s="105">
        <f t="shared" si="4"/>
        <v>10.16566265060241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48</v>
      </c>
      <c r="C55" s="105">
        <f t="shared" si="4"/>
        <v>3.614457831325301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67</v>
      </c>
      <c r="C57" s="105">
        <f>(B57/$B$37)*100</f>
        <v>5.045180722891566</v>
      </c>
      <c r="D57" s="65"/>
      <c r="E57" s="79" t="s">
        <v>84</v>
      </c>
      <c r="F57" s="80">
        <v>34</v>
      </c>
      <c r="G57" s="105">
        <f>(F57/L57)*100</f>
        <v>4.497354497354497</v>
      </c>
      <c r="H57" s="79" t="s">
        <v>84</v>
      </c>
      <c r="L57" s="15">
        <v>756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20</v>
      </c>
      <c r="G58" s="105">
        <f>(F58/L58)*100</f>
        <v>5.449591280653951</v>
      </c>
      <c r="H58" s="78" t="s">
        <v>118</v>
      </c>
      <c r="L58" s="15">
        <v>367</v>
      </c>
    </row>
    <row r="59" spans="1:12" ht="12.75">
      <c r="A59" s="82" t="s">
        <v>112</v>
      </c>
      <c r="B59" s="98">
        <v>61</v>
      </c>
      <c r="C59" s="105">
        <f>(B59/$B$37)*100</f>
        <v>4.593373493975903</v>
      </c>
      <c r="D59" s="65"/>
      <c r="E59" s="78" t="s">
        <v>120</v>
      </c>
      <c r="F59" s="97">
        <v>7</v>
      </c>
      <c r="G59" s="105">
        <f>(F59/L59)*100</f>
        <v>6.140350877192982</v>
      </c>
      <c r="H59" s="78" t="s">
        <v>120</v>
      </c>
      <c r="L59" s="15">
        <v>114</v>
      </c>
    </row>
    <row r="60" spans="1:7" ht="12.75">
      <c r="A60" s="82" t="s">
        <v>113</v>
      </c>
      <c r="B60" s="98">
        <v>290</v>
      </c>
      <c r="C60" s="105">
        <f>(B60/$B$37)*100</f>
        <v>21.837349397590362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35</v>
      </c>
      <c r="C62" s="105">
        <f>(B62/$B$37)*100</f>
        <v>2.635542168674699</v>
      </c>
      <c r="D62" s="65"/>
      <c r="E62" s="79" t="s">
        <v>123</v>
      </c>
      <c r="F62" s="80">
        <v>12</v>
      </c>
      <c r="G62" s="105">
        <f>(F62/L62)*100</f>
        <v>20.689655172413794</v>
      </c>
      <c r="H62" s="79" t="s">
        <v>394</v>
      </c>
      <c r="L62" s="15">
        <v>58</v>
      </c>
    </row>
    <row r="63" spans="1:12" ht="12.75">
      <c r="A63" s="61" t="s">
        <v>293</v>
      </c>
      <c r="B63" s="98">
        <v>65</v>
      </c>
      <c r="C63" s="105">
        <f>(B63/$B$37)*100</f>
        <v>4.894578313253012</v>
      </c>
      <c r="D63" s="65"/>
      <c r="E63" s="78" t="s">
        <v>118</v>
      </c>
      <c r="F63" s="97">
        <v>12</v>
      </c>
      <c r="G63" s="105">
        <f>(F63/L63)*100</f>
        <v>35.294117647058826</v>
      </c>
      <c r="H63" s="78" t="s">
        <v>118</v>
      </c>
      <c r="L63" s="15">
        <v>34</v>
      </c>
    </row>
    <row r="64" spans="1:12" ht="12.75">
      <c r="A64" s="82" t="s">
        <v>114</v>
      </c>
      <c r="B64" s="98">
        <v>80</v>
      </c>
      <c r="C64" s="105">
        <f>(B64/$B$37)*100</f>
        <v>6.024096385542169</v>
      </c>
      <c r="D64" s="65"/>
      <c r="E64" s="78" t="s">
        <v>120</v>
      </c>
      <c r="F64" s="97">
        <v>4</v>
      </c>
      <c r="G64" s="105">
        <f>(F64/L64)*100</f>
        <v>25</v>
      </c>
      <c r="H64" s="78" t="s">
        <v>120</v>
      </c>
      <c r="L64" s="15">
        <v>16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226</v>
      </c>
      <c r="G66" s="105">
        <f aca="true" t="shared" si="5" ref="G66:G71">(F66/L66)*100</f>
        <v>8.242159008023341</v>
      </c>
      <c r="H66" s="79" t="s">
        <v>124</v>
      </c>
      <c r="L66" s="15">
        <v>2742</v>
      </c>
    </row>
    <row r="67" spans="1:12" ht="12.75">
      <c r="A67" s="82" t="s">
        <v>126</v>
      </c>
      <c r="B67" s="97">
        <v>1004</v>
      </c>
      <c r="C67" s="105">
        <f>(B67/$B$37)*100</f>
        <v>75.6024096385542</v>
      </c>
      <c r="D67" s="65"/>
      <c r="E67" s="78" t="s">
        <v>262</v>
      </c>
      <c r="F67" s="97">
        <v>136</v>
      </c>
      <c r="G67" s="105">
        <f t="shared" si="5"/>
        <v>6.844489179667841</v>
      </c>
      <c r="H67" s="78" t="s">
        <v>262</v>
      </c>
      <c r="L67" s="15">
        <v>1987</v>
      </c>
    </row>
    <row r="68" spans="1:12" ht="12.75">
      <c r="A68" s="82" t="s">
        <v>128</v>
      </c>
      <c r="B68" s="97">
        <v>194</v>
      </c>
      <c r="C68" s="105">
        <f>(B68/$B$37)*100</f>
        <v>14.60843373493976</v>
      </c>
      <c r="D68" s="65"/>
      <c r="E68" s="78" t="s">
        <v>127</v>
      </c>
      <c r="F68" s="97">
        <v>16</v>
      </c>
      <c r="G68" s="105">
        <f t="shared" si="5"/>
        <v>4.624277456647398</v>
      </c>
      <c r="H68" s="78" t="s">
        <v>127</v>
      </c>
      <c r="L68" s="15">
        <v>346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59</v>
      </c>
      <c r="G69" s="105">
        <f t="shared" si="5"/>
        <v>8.149171270718233</v>
      </c>
      <c r="H69" s="78" t="s">
        <v>129</v>
      </c>
      <c r="L69" s="15">
        <v>724</v>
      </c>
    </row>
    <row r="70" spans="1:12" ht="12.75">
      <c r="A70" s="82" t="s">
        <v>376</v>
      </c>
      <c r="B70" s="97">
        <v>112</v>
      </c>
      <c r="C70" s="105">
        <f>(B70/$B$37)*100</f>
        <v>8.433734939759036</v>
      </c>
      <c r="D70" s="65"/>
      <c r="E70" s="78" t="s">
        <v>130</v>
      </c>
      <c r="F70" s="97">
        <v>46</v>
      </c>
      <c r="G70" s="105">
        <f t="shared" si="5"/>
        <v>8.288288288288289</v>
      </c>
      <c r="H70" s="78" t="s">
        <v>130</v>
      </c>
      <c r="L70" s="15">
        <v>555</v>
      </c>
    </row>
    <row r="71" spans="1:12" ht="13.5" thickBot="1">
      <c r="A71" s="90" t="s">
        <v>371</v>
      </c>
      <c r="B71" s="110">
        <v>18</v>
      </c>
      <c r="C71" s="111">
        <f>(B71/$B$37)*100</f>
        <v>1.355421686746988</v>
      </c>
      <c r="D71" s="91"/>
      <c r="E71" s="92" t="s">
        <v>131</v>
      </c>
      <c r="F71" s="110">
        <v>109</v>
      </c>
      <c r="G71" s="119">
        <f t="shared" si="5"/>
        <v>32.537313432835816</v>
      </c>
      <c r="H71" s="92" t="s">
        <v>131</v>
      </c>
      <c r="L71" s="15">
        <v>335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995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948</v>
      </c>
      <c r="G9" s="81">
        <f>(F9/$F$9)*100</f>
        <v>100</v>
      </c>
      <c r="I9" s="53"/>
    </row>
    <row r="10" spans="1:7" ht="12.75">
      <c r="A10" s="36" t="s">
        <v>137</v>
      </c>
      <c r="B10" s="97">
        <v>967</v>
      </c>
      <c r="C10" s="105">
        <f aca="true" t="shared" si="0" ref="C10:C18">(B10/$B$8)*100</f>
        <v>97.18592964824121</v>
      </c>
      <c r="E10" s="32" t="s">
        <v>138</v>
      </c>
      <c r="F10" s="97">
        <v>941</v>
      </c>
      <c r="G10" s="105">
        <f>(F10/$F$9)*100</f>
        <v>99.26160337552743</v>
      </c>
    </row>
    <row r="11" spans="1:7" ht="12.75">
      <c r="A11" s="36" t="s">
        <v>139</v>
      </c>
      <c r="B11" s="97">
        <v>12</v>
      </c>
      <c r="C11" s="105">
        <f t="shared" si="0"/>
        <v>1.2060301507537687</v>
      </c>
      <c r="E11" s="32" t="s">
        <v>140</v>
      </c>
      <c r="F11" s="97">
        <v>4</v>
      </c>
      <c r="G11" s="105">
        <f>(F11/$F$9)*100</f>
        <v>0.42194092827004215</v>
      </c>
    </row>
    <row r="12" spans="1:7" ht="12.75">
      <c r="A12" s="36" t="s">
        <v>141</v>
      </c>
      <c r="B12" s="97">
        <v>12</v>
      </c>
      <c r="C12" s="105">
        <f t="shared" si="0"/>
        <v>1.2060301507537687</v>
      </c>
      <c r="E12" s="32" t="s">
        <v>142</v>
      </c>
      <c r="F12" s="97">
        <v>3</v>
      </c>
      <c r="G12" s="105">
        <f>(F12/$F$9)*100</f>
        <v>0.31645569620253167</v>
      </c>
    </row>
    <row r="13" spans="1:7" ht="12.75">
      <c r="A13" s="36" t="s">
        <v>143</v>
      </c>
      <c r="B13" s="97">
        <v>4</v>
      </c>
      <c r="C13" s="105">
        <f t="shared" si="0"/>
        <v>0.4020100502512563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639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150</v>
      </c>
      <c r="G17" s="105">
        <f aca="true" t="shared" si="1" ref="G17:G23">(F17/$F$14)*100</f>
        <v>23.474178403755868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263</v>
      </c>
      <c r="G18" s="105">
        <f t="shared" si="1"/>
        <v>41.158059467918626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132</v>
      </c>
      <c r="G19" s="105">
        <f t="shared" si="1"/>
        <v>20.657276995305164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62</v>
      </c>
      <c r="G20" s="105">
        <f t="shared" si="1"/>
        <v>9.702660406885759</v>
      </c>
    </row>
    <row r="21" spans="1:7" ht="12.75">
      <c r="A21" s="36" t="s">
        <v>156</v>
      </c>
      <c r="B21" s="98">
        <v>10</v>
      </c>
      <c r="C21" s="105">
        <f aca="true" t="shared" si="2" ref="C21:C28">(B21/$B$8)*100</f>
        <v>1.0050251256281406</v>
      </c>
      <c r="E21" s="1" t="s">
        <v>157</v>
      </c>
      <c r="F21" s="97">
        <v>29</v>
      </c>
      <c r="G21" s="105">
        <f t="shared" si="1"/>
        <v>4.538341158059469</v>
      </c>
    </row>
    <row r="22" spans="1:7" ht="12.75">
      <c r="A22" s="36" t="s">
        <v>158</v>
      </c>
      <c r="B22" s="98">
        <v>44</v>
      </c>
      <c r="C22" s="105">
        <f t="shared" si="2"/>
        <v>4.42211055276382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75</v>
      </c>
      <c r="C23" s="105">
        <f t="shared" si="2"/>
        <v>7.537688442211055</v>
      </c>
      <c r="E23" s="1" t="s">
        <v>161</v>
      </c>
      <c r="F23" s="98">
        <v>3</v>
      </c>
      <c r="G23" s="105">
        <f t="shared" si="1"/>
        <v>0.4694835680751174</v>
      </c>
    </row>
    <row r="24" spans="1:7" ht="12.75">
      <c r="A24" s="36" t="s">
        <v>162</v>
      </c>
      <c r="B24" s="97">
        <v>141</v>
      </c>
      <c r="C24" s="105">
        <f t="shared" si="2"/>
        <v>14.170854271356784</v>
      </c>
      <c r="E24" s="1" t="s">
        <v>163</v>
      </c>
      <c r="F24" s="97">
        <v>133300</v>
      </c>
      <c r="G24" s="112" t="s">
        <v>261</v>
      </c>
    </row>
    <row r="25" spans="1:7" ht="12.75">
      <c r="A25" s="36" t="s">
        <v>164</v>
      </c>
      <c r="B25" s="97">
        <v>149</v>
      </c>
      <c r="C25" s="105">
        <f t="shared" si="2"/>
        <v>14.974874371859295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118</v>
      </c>
      <c r="C26" s="105">
        <f t="shared" si="2"/>
        <v>11.85929648241206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190</v>
      </c>
      <c r="C27" s="105">
        <f t="shared" si="2"/>
        <v>19.09547738693467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268</v>
      </c>
      <c r="C28" s="105">
        <f t="shared" si="2"/>
        <v>26.934673366834172</v>
      </c>
      <c r="E28" s="32" t="s">
        <v>176</v>
      </c>
      <c r="F28" s="97">
        <v>471</v>
      </c>
      <c r="G28" s="105">
        <f aca="true" t="shared" si="3" ref="G28:G35">(F28/$F$14)*100</f>
        <v>73.70892018779342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41</v>
      </c>
      <c r="G31" s="105">
        <f t="shared" si="3"/>
        <v>6.416275430359937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97</v>
      </c>
      <c r="G32" s="105">
        <f t="shared" si="3"/>
        <v>15.179968701095461</v>
      </c>
    </row>
    <row r="33" spans="1:7" ht="12.75">
      <c r="A33" s="36" t="s">
        <v>184</v>
      </c>
      <c r="B33" s="97">
        <v>12</v>
      </c>
      <c r="C33" s="105">
        <f t="shared" si="4"/>
        <v>1.2060301507537687</v>
      </c>
      <c r="E33" s="32" t="s">
        <v>185</v>
      </c>
      <c r="F33" s="97">
        <v>219</v>
      </c>
      <c r="G33" s="105">
        <f t="shared" si="3"/>
        <v>34.27230046948357</v>
      </c>
    </row>
    <row r="34" spans="1:7" ht="12.75">
      <c r="A34" s="36" t="s">
        <v>186</v>
      </c>
      <c r="B34" s="97">
        <v>73</v>
      </c>
      <c r="C34" s="105">
        <f t="shared" si="4"/>
        <v>7.3366834170854265</v>
      </c>
      <c r="E34" s="32" t="s">
        <v>187</v>
      </c>
      <c r="F34" s="97">
        <v>71</v>
      </c>
      <c r="G34" s="105">
        <f t="shared" si="3"/>
        <v>11.11111111111111</v>
      </c>
    </row>
    <row r="35" spans="1:7" ht="12.75">
      <c r="A35" s="36" t="s">
        <v>188</v>
      </c>
      <c r="B35" s="97">
        <v>209</v>
      </c>
      <c r="C35" s="105">
        <f t="shared" si="4"/>
        <v>21.00502512562814</v>
      </c>
      <c r="E35" s="32" t="s">
        <v>189</v>
      </c>
      <c r="F35" s="97">
        <v>43</v>
      </c>
      <c r="G35" s="105">
        <f t="shared" si="3"/>
        <v>6.729264475743349</v>
      </c>
    </row>
    <row r="36" spans="1:7" ht="12.75">
      <c r="A36" s="36" t="s">
        <v>190</v>
      </c>
      <c r="B36" s="97">
        <v>214</v>
      </c>
      <c r="C36" s="105">
        <f t="shared" si="4"/>
        <v>21.50753768844221</v>
      </c>
      <c r="E36" s="32" t="s">
        <v>191</v>
      </c>
      <c r="F36" s="97">
        <v>1222</v>
      </c>
      <c r="G36" s="112" t="s">
        <v>261</v>
      </c>
    </row>
    <row r="37" spans="1:7" ht="12.75">
      <c r="A37" s="36" t="s">
        <v>192</v>
      </c>
      <c r="B37" s="97">
        <v>221</v>
      </c>
      <c r="C37" s="105">
        <f t="shared" si="4"/>
        <v>22.21105527638191</v>
      </c>
      <c r="E37" s="32" t="s">
        <v>193</v>
      </c>
      <c r="F37" s="97">
        <v>168</v>
      </c>
      <c r="G37" s="105">
        <f>(F37/$F$14)*100</f>
        <v>26.291079812206576</v>
      </c>
    </row>
    <row r="38" spans="1:7" ht="12.75">
      <c r="A38" s="36" t="s">
        <v>194</v>
      </c>
      <c r="B38" s="97">
        <v>141</v>
      </c>
      <c r="C38" s="105">
        <f t="shared" si="4"/>
        <v>14.170854271356784</v>
      </c>
      <c r="E38" s="32" t="s">
        <v>191</v>
      </c>
      <c r="F38" s="97">
        <v>415</v>
      </c>
      <c r="G38" s="112" t="s">
        <v>261</v>
      </c>
    </row>
    <row r="39" spans="1:7" ht="12.75">
      <c r="A39" s="36" t="s">
        <v>195</v>
      </c>
      <c r="B39" s="97">
        <v>125</v>
      </c>
      <c r="C39" s="105">
        <f t="shared" si="4"/>
        <v>12.562814070351758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948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199</v>
      </c>
      <c r="G43" s="105">
        <f aca="true" t="shared" si="5" ref="G43:G48">(F43/$F$14)*100</f>
        <v>31.142410015649453</v>
      </c>
    </row>
    <row r="44" spans="1:7" ht="12.75">
      <c r="A44" s="36" t="s">
        <v>209</v>
      </c>
      <c r="B44" s="98">
        <v>43</v>
      </c>
      <c r="C44" s="105">
        <f aca="true" t="shared" si="6" ref="C44:C49">(B44/$B$42)*100</f>
        <v>4.5358649789029535</v>
      </c>
      <c r="E44" s="32" t="s">
        <v>210</v>
      </c>
      <c r="F44" s="97">
        <v>109</v>
      </c>
      <c r="G44" s="105">
        <f t="shared" si="5"/>
        <v>17.05790297339593</v>
      </c>
    </row>
    <row r="45" spans="1:7" ht="12.75">
      <c r="A45" s="36" t="s">
        <v>211</v>
      </c>
      <c r="B45" s="98">
        <v>188</v>
      </c>
      <c r="C45" s="105">
        <f t="shared" si="6"/>
        <v>19.831223628691983</v>
      </c>
      <c r="E45" s="32" t="s">
        <v>212</v>
      </c>
      <c r="F45" s="97">
        <v>84</v>
      </c>
      <c r="G45" s="105">
        <f t="shared" si="5"/>
        <v>13.145539906103288</v>
      </c>
    </row>
    <row r="46" spans="1:7" ht="12.75">
      <c r="A46" s="36" t="s">
        <v>213</v>
      </c>
      <c r="B46" s="98">
        <v>142</v>
      </c>
      <c r="C46" s="105">
        <f t="shared" si="6"/>
        <v>14.978902953586498</v>
      </c>
      <c r="E46" s="32" t="s">
        <v>214</v>
      </c>
      <c r="F46" s="97">
        <v>101</v>
      </c>
      <c r="G46" s="105">
        <f t="shared" si="5"/>
        <v>15.805946791862285</v>
      </c>
    </row>
    <row r="47" spans="1:7" ht="12.75">
      <c r="A47" s="36" t="s">
        <v>215</v>
      </c>
      <c r="B47" s="97">
        <v>233</v>
      </c>
      <c r="C47" s="105">
        <f t="shared" si="6"/>
        <v>24.578059071729957</v>
      </c>
      <c r="E47" s="32" t="s">
        <v>216</v>
      </c>
      <c r="F47" s="97">
        <v>43</v>
      </c>
      <c r="G47" s="105">
        <f t="shared" si="5"/>
        <v>6.729264475743349</v>
      </c>
    </row>
    <row r="48" spans="1:7" ht="12.75">
      <c r="A48" s="36" t="s">
        <v>217</v>
      </c>
      <c r="B48" s="97">
        <v>136</v>
      </c>
      <c r="C48" s="105">
        <f t="shared" si="6"/>
        <v>14.345991561181433</v>
      </c>
      <c r="E48" s="32" t="s">
        <v>218</v>
      </c>
      <c r="F48" s="97">
        <v>94</v>
      </c>
      <c r="G48" s="105">
        <f t="shared" si="5"/>
        <v>14.710485133020345</v>
      </c>
    </row>
    <row r="49" spans="1:7" ht="12.75">
      <c r="A49" s="36" t="s">
        <v>219</v>
      </c>
      <c r="B49" s="97">
        <v>206</v>
      </c>
      <c r="C49" s="105">
        <f t="shared" si="6"/>
        <v>21.729957805907173</v>
      </c>
      <c r="E49" s="32" t="s">
        <v>220</v>
      </c>
      <c r="F49" s="97">
        <v>9</v>
      </c>
      <c r="G49" s="105">
        <f>(F49/$F$14)*100</f>
        <v>1.4084507042253522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85</v>
      </c>
      <c r="G51" s="81">
        <f>(F51/F$51)*100</f>
        <v>100</v>
      </c>
    </row>
    <row r="52" spans="1:7" ht="12.75">
      <c r="A52" s="4" t="s">
        <v>223</v>
      </c>
      <c r="B52" s="97">
        <v>25</v>
      </c>
      <c r="C52" s="105">
        <f>(B52/$B$42)*100</f>
        <v>2.6371308016877637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237</v>
      </c>
      <c r="C53" s="105">
        <f>(B53/$B$42)*100</f>
        <v>25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454</v>
      </c>
      <c r="C54" s="105">
        <f>(B54/$B$42)*100</f>
        <v>47.89029535864979</v>
      </c>
      <c r="E54" s="32" t="s">
        <v>228</v>
      </c>
      <c r="F54" s="97">
        <v>4</v>
      </c>
      <c r="G54" s="105">
        <f aca="true" t="shared" si="7" ref="G54:G60">(F54/F$51)*100</f>
        <v>4.705882352941177</v>
      </c>
    </row>
    <row r="55" spans="1:7" ht="12.75">
      <c r="A55" s="4" t="s">
        <v>229</v>
      </c>
      <c r="B55" s="97">
        <v>232</v>
      </c>
      <c r="C55" s="105">
        <f>(B55/$B$42)*100</f>
        <v>24.47257383966245</v>
      </c>
      <c r="E55" s="32" t="s">
        <v>230</v>
      </c>
      <c r="F55" s="97">
        <v>8</v>
      </c>
      <c r="G55" s="105">
        <f t="shared" si="7"/>
        <v>9.411764705882353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18</v>
      </c>
      <c r="G56" s="105">
        <f t="shared" si="7"/>
        <v>21.176470588235293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30</v>
      </c>
      <c r="G57" s="105">
        <f t="shared" si="7"/>
        <v>35.294117647058826</v>
      </c>
    </row>
    <row r="58" spans="1:7" ht="12.75">
      <c r="A58" s="36" t="s">
        <v>234</v>
      </c>
      <c r="B58" s="97">
        <v>4</v>
      </c>
      <c r="C58" s="105">
        <f aca="true" t="shared" si="8" ref="C58:C66">(B58/$B$42)*100</f>
        <v>0.42194092827004215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54</v>
      </c>
      <c r="C59" s="105">
        <f t="shared" si="8"/>
        <v>5.69620253164557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102</v>
      </c>
      <c r="C60" s="105">
        <f t="shared" si="8"/>
        <v>10.759493670886076</v>
      </c>
      <c r="E60" s="32" t="s">
        <v>239</v>
      </c>
      <c r="F60" s="97">
        <v>25</v>
      </c>
      <c r="G60" s="105">
        <f t="shared" si="7"/>
        <v>29.411764705882355</v>
      </c>
    </row>
    <row r="61" spans="1:7" ht="12.75">
      <c r="A61" s="36" t="s">
        <v>240</v>
      </c>
      <c r="B61" s="97">
        <v>735</v>
      </c>
      <c r="C61" s="105">
        <f t="shared" si="8"/>
        <v>77.53164556962025</v>
      </c>
      <c r="E61" s="32" t="s">
        <v>163</v>
      </c>
      <c r="F61" s="97">
        <v>700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44</v>
      </c>
      <c r="C63" s="105">
        <f t="shared" si="8"/>
        <v>4.641350210970464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</v>
      </c>
      <c r="G65" s="105">
        <f aca="true" t="shared" si="9" ref="G65:G71">(F65/F$51)*100</f>
        <v>4.705882352941177</v>
      </c>
    </row>
    <row r="66" spans="1:7" ht="12.75">
      <c r="A66" s="36" t="s">
        <v>247</v>
      </c>
      <c r="B66" s="97">
        <v>9</v>
      </c>
      <c r="C66" s="105">
        <f t="shared" si="8"/>
        <v>0.949367088607595</v>
      </c>
      <c r="E66" s="32" t="s">
        <v>210</v>
      </c>
      <c r="F66" s="97">
        <v>21</v>
      </c>
      <c r="G66" s="105">
        <f t="shared" si="9"/>
        <v>24.705882352941178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</v>
      </c>
      <c r="G67" s="105">
        <f t="shared" si="9"/>
        <v>5.88235294117647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</v>
      </c>
      <c r="G68" s="105">
        <f t="shared" si="9"/>
        <v>4.705882352941177</v>
      </c>
    </row>
    <row r="69" spans="1:7" ht="12.75">
      <c r="A69" s="36" t="s">
        <v>249</v>
      </c>
      <c r="B69" s="97">
        <v>4</v>
      </c>
      <c r="C69" s="105">
        <f>(B69/$B$42)*100</f>
        <v>0.42194092827004215</v>
      </c>
      <c r="E69" s="32" t="s">
        <v>216</v>
      </c>
      <c r="F69" s="97">
        <v>3</v>
      </c>
      <c r="G69" s="105">
        <f t="shared" si="9"/>
        <v>3.5294117647058822</v>
      </c>
    </row>
    <row r="70" spans="1:7" ht="12.75">
      <c r="A70" s="36" t="s">
        <v>251</v>
      </c>
      <c r="B70" s="97">
        <v>4</v>
      </c>
      <c r="C70" s="105">
        <f>(B70/$B$42)*100</f>
        <v>0.42194092827004215</v>
      </c>
      <c r="E70" s="32" t="s">
        <v>218</v>
      </c>
      <c r="F70" s="97">
        <v>23</v>
      </c>
      <c r="G70" s="105">
        <f t="shared" si="9"/>
        <v>27.058823529411764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25</v>
      </c>
      <c r="G71" s="115">
        <f t="shared" si="9"/>
        <v>29.411764705882355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2002-06-13T13:29:09Z</dcterms:modified>
  <cp:category/>
  <cp:version/>
  <cp:contentType/>
  <cp:contentStatus/>
</cp:coreProperties>
</file>