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<sst xmlns="http://schemas.openxmlformats.org/spreadsheetml/2006/main" count="696" uniqueCount="437">
  <si>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</si>
  <si>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</si>
  <si>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</si>
  <si>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</si>
  <si>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</si>
  <si>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</si>
  <si>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</si>
  <si>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</si>
  <si>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</si>
  <si>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</si>
  <si>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</si>
  <si>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</si>
  <si>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</si>
  <si>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</si>
  <si>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</si>
  <si>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</si>
  <si>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</si>
  <si>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</si>
  <si>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</si>
  <si>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</si>
  <si>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</si>
  <si>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</si>
  <si>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</si>
  <si>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</si>
  <si>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</si>
  <si>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</si>
  <si>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</si>
  <si>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</si>
  <si>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</si>
  <si>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</si>
  <si>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</si>
  <si>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</si>
  <si>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</si>
  <si>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</si>
  <si>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</si>
  <si>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</si>
  <si>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</si>
  <si>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</si>
  <si>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</si>
  <si>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</si>
  <si>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</si>
  <si>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</si>
  <si>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</si>
  <si>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</si>
  <si>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</si>
  <si>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</si>
  <si>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</si>
  <si>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</si>
  <si>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</si>
  <si>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</si>
  <si>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</si>
  <si>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</si>
  <si>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</si>
  <si>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</si>
  <si>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</si>
  <si>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</si>
  <si>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</si>
  <si>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</si>
  <si>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</si>
  <si>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</si>
  <si>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</si>
  <si>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</si>
  <si>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</si>
  <si>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</si>
  <si>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</si>
  <si>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</si>
  <si>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</si>
  <si>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</si>
  <si>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</si>
  <si>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</si>
  <si>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</si>
  <si>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</si>
  <si>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</si>
  <si>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</si>
  <si>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</si>
  <si>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</si>
  <si>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</si>
  <si>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</si>
  <si>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</si>
  <si>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</si>
  <si>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</si>
  <si>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</si>
  <si>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</si>
  <si>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</si>
  <si>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</si>
  <si>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</si>
  <si>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</si>
  <si>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</si>
  <si>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</si>
  <si>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</si>
  <si>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</si>
  <si>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</si>
  <si>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</si>
  <si>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</si>
  <si>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</si>
  <si>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</si>
  <si>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</si>
  <si>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</si>
  <si>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</si>
  <si>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</si>
  <si>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</si>
  <si>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</si>
  <si>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</si>
  <si>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</si>
  <si>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</si>
  <si>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</si>
  <si>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</si>
  <si>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</si>
  <si>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</si>
  <si>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</si>
  <si>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</si>
  <si>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</si>
  <si>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</si>
  <si>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</si>
  <si>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</si>
  <si>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</si>
  <si>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</si>
  <si>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</si>
  <si>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</si>
  <si>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</si>
  <si>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</si>
  <si>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</si>
  <si>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</si>
  <si>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</si>
  <si>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</si>
  <si>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</si>
  <si>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</si>
  <si>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</si>
  <si>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</si>
  <si>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</si>
  <si>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</si>
  <si>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</si>
  <si>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</si>
  <si>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</si>
  <si>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</si>
  <si>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</si>
  <si>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</si>
  <si>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</si>
  <si>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</si>
  <si>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</si>
  <si>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</si>
  <si>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</si>
  <si>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</si>
  <si>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</si>
  <si>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</si>
  <si>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</si>
  <si>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</si>
  <si>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</si>
  <si>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</si>
  <si>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</si>
  <si>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</si>
  <si>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</si>
  <si>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</si>
  <si>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</si>
  <si>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</si>
  <si>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</si>
  <si>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</si>
  <si>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</si>
  <si>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</si>
  <si>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</si>
  <si>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</si>
  <si>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</si>
  <si>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</si>
  <si>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</si>
  <si>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</si>
  <si>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</si>
  <si>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</si>
  <si>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</si>
  <si>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</si>
  <si>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</si>
  <si>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</si>
  <si>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</si>
  <si>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</si>
  <si>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</si>
  <si>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</si>
  <si>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</si>
  <si>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</si>
  <si>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</si>
  <si>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</si>
  <si>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</si>
  <si>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</si>
  <si>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</si>
  <si>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</si>
  <si>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</si>
  <si>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</si>
  <si>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</si>
  <si>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</si>
  <si>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</si>
  <si>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</si>
  <si>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</si>
  <si>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</si>
  <si>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</si>
  <si>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</si>
  <si>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</si>
  <si>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</si>
  <si>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</si>
  <si>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</si>
  <si>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</si>
  <si>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</si>
  <si>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</si>
  <si>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</si>
  <si>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</si>
  <si>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</si>
  <si>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</si>
  <si>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</si>
  <si>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</si>
  <si>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</si>
  <si>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</si>
  <si>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</si>
  <si>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</si>
  <si>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</si>
  <si>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</si>
  <si>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</si>
  <si>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</si>
  <si>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</si>
  <si>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</si>
  <si>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</si>
  <si>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</si>
  <si>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</si>
  <si>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</si>
  <si>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</si>
  <si>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</si>
  <si>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</si>
  <si>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</si>
  <si>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</si>
  <si>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</si>
  <si>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</si>
  <si>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</si>
  <si>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</si>
  <si>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</si>
  <si>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</si>
  <si>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</si>
  <si>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</si>
  <si>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</si>
  <si>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</si>
  <si>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</si>
  <si>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</si>
  <si>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</si>
  <si>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</si>
  <si>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</si>
  <si>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</si>
  <si>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</si>
  <si>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</si>
  <si>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</si>
  <si>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</si>
  <si>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</si>
  <si>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</si>
  <si>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</si>
  <si>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</si>
  <si>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</si>
  <si>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</si>
  <si>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</si>
  <si>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</si>
  <si>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</si>
  <si>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</si>
  <si>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</si>
  <si>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</si>
  <si>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</si>
  <si>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</si>
  <si>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</si>
  <si>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</si>
  <si>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</si>
  <si>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</si>
  <si>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</si>
  <si>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</si>
  <si>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</si>
  <si>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</si>
  <si>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</si>
  <si>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</si>
  <si>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</si>
  <si>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</si>
  <si>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</si>
  <si>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</si>
  <si>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</si>
  <si>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</si>
  <si>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</si>
  <si>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</si>
  <si>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</si>
  <si>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</si>
  <si>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</si>
  <si>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</si>
  <si>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</si>
  <si>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</si>
  <si>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</si>
  <si>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</si>
  <si>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</si>
  <si>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</si>
  <si>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</si>
  <si>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</si>
  <si>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</si>
  <si>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</si>
  <si>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</si>
  <si>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</si>
  <si>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</si>
  <si>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</si>
  <si>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</si>
  <si>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</si>
  <si>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</si>
  <si>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</si>
  <si>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</si>
  <si>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</si>
  <si>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</si>
  <si>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</si>
  <si>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</si>
  <si>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</si>
  <si>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</si>
  <si>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</si>
  <si>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</si>
  <si>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</si>
  <si>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</si>
  <si>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</si>
  <si>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</si>
  <si>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</si>
  <si>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</si>
  <si>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</si>
  <si>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</si>
  <si>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</si>
  <si>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</si>
  <si>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</si>
  <si>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</si>
  <si>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</si>
  <si>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</si>
  <si>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</si>
  <si>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</si>
  <si>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</si>
  <si>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</si>
  <si>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</si>
  <si>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</si>
  <si>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</si>
  <si>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</si>
  <si>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</si>
  <si>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</si>
  <si>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</si>
  <si>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</si>
  <si>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</si>
  <si>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</si>
  <si>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</si>
  <si>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</si>
  <si>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</si>
  <si>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</si>
  <si>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</si>
  <si>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</si>
  <si>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</si>
  <si>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</si>
  <si>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</si>
  <si>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</si>
  <si>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</si>
  <si>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</si>
  <si>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</si>
  <si>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</si>
  <si>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</si>
  <si>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</si>
  <si>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</si>
  <si>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</si>
  <si>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</si>
  <si>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</si>
  <si>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</si>
  <si>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</si>
  <si>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</si>
  <si>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</si>
  <si>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</si>
  <si>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</si>
  <si>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</si>
  <si>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</si>
  <si>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</si>
  <si>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</si>
  <si>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</si>
  <si>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</si>
  <si>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</si>
  <si>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</si>
  <si>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</si>
  <si>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</si>
  <si>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</si>
  <si>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</si>
  <si>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</si>
  <si>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</si>
  <si>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</si>
  <si>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</si>
  <si>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</si>
  <si>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</si>
  <si>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</si>
  <si>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</si>
  <si>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</si>
  <si>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</si>
  <si>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</si>
  <si>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</si>
  <si>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</si>
  <si>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</si>
  <si>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</si>
  <si>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</si>
  <si>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</si>
  <si>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</si>
  <si>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</si>
  <si>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</si>
  <si>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</si>
  <si>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</si>
  <si>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Lower Alloways Creek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</si>
  <si>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Lower Alloways Creek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</si>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</sst>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1851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1851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894</v>
      </c>
      <c r="C9" s="151">
        <f>(B9/$B$7)*100</f>
        <v>48.29821717990275</v>
      </c>
      <c r="D9" s="152"/>
      <c r="E9" s="152" t="s">
        <v>403</v>
      </c>
      <c r="F9" s="150">
        <v>9</v>
      </c>
      <c r="G9" s="153">
        <f t="shared" si="0"/>
        <v>0.4862236628849271</v>
      </c>
    </row>
    <row r="10" spans="1:7" ht="12.75">
      <c r="A10" s="149" t="s">
        <v>404</v>
      </c>
      <c r="B10" s="150">
        <v>957</v>
      </c>
      <c r="C10" s="151">
        <f>(B10/$B$7)*100</f>
        <v>51.70178282009724</v>
      </c>
      <c r="D10" s="152"/>
      <c r="E10" s="152" t="s">
        <v>405</v>
      </c>
      <c r="F10" s="150">
        <v>1</v>
      </c>
      <c r="G10" s="153">
        <f t="shared" si="0"/>
        <v>0.05402485143165856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4</v>
      </c>
      <c r="G11" s="153">
        <f t="shared" si="0"/>
        <v>0.21609940572663425</v>
      </c>
    </row>
    <row r="12" spans="1:7" ht="12.75">
      <c r="A12" s="149" t="s">
        <v>407</v>
      </c>
      <c r="B12" s="150">
        <v>121</v>
      </c>
      <c r="C12" s="151">
        <f aca="true" t="shared" si="1" ref="C12:C24">B12*100/B$7</f>
        <v>6.537007023230686</v>
      </c>
      <c r="D12" s="152"/>
      <c r="E12" s="152" t="s">
        <v>408</v>
      </c>
      <c r="F12" s="150">
        <v>2</v>
      </c>
      <c r="G12" s="153">
        <f t="shared" si="0"/>
        <v>0.10804970286331712</v>
      </c>
    </row>
    <row r="13" spans="1:7" ht="12.75">
      <c r="A13" s="149" t="s">
        <v>409</v>
      </c>
      <c r="B13" s="150">
        <v>129</v>
      </c>
      <c r="C13" s="151">
        <f t="shared" si="1"/>
        <v>6.9692058346839545</v>
      </c>
      <c r="D13" s="152"/>
      <c r="E13" s="152" t="s">
        <v>410</v>
      </c>
      <c r="F13" s="150">
        <v>2</v>
      </c>
      <c r="G13" s="153">
        <f t="shared" si="0"/>
        <v>0.10804970286331712</v>
      </c>
    </row>
    <row r="14" spans="1:7" ht="12.75">
      <c r="A14" s="149" t="s">
        <v>411</v>
      </c>
      <c r="B14" s="150">
        <v>115</v>
      </c>
      <c r="C14" s="151">
        <f t="shared" si="1"/>
        <v>6.212857914640734</v>
      </c>
      <c r="D14" s="152"/>
      <c r="E14" s="152" t="s">
        <v>412</v>
      </c>
      <c r="F14" s="150">
        <v>1842</v>
      </c>
      <c r="G14" s="153">
        <f t="shared" si="0"/>
        <v>99.51377633711508</v>
      </c>
    </row>
    <row r="15" spans="1:7" ht="12.75">
      <c r="A15" s="149" t="s">
        <v>413</v>
      </c>
      <c r="B15" s="150">
        <v>120</v>
      </c>
      <c r="C15" s="151">
        <f t="shared" si="1"/>
        <v>6.482982171799027</v>
      </c>
      <c r="D15" s="152"/>
      <c r="E15" s="152" t="s">
        <v>414</v>
      </c>
      <c r="F15" s="150">
        <v>1780</v>
      </c>
      <c r="G15" s="153">
        <f t="shared" si="0"/>
        <v>96.16423554835224</v>
      </c>
    </row>
    <row r="16" spans="1:7" ht="12.75">
      <c r="A16" s="149" t="s">
        <v>415</v>
      </c>
      <c r="B16" s="150">
        <v>81</v>
      </c>
      <c r="C16" s="151">
        <f t="shared" si="1"/>
        <v>4.376012965964343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205</v>
      </c>
      <c r="C17" s="151">
        <f t="shared" si="1"/>
        <v>11.075094543490005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338</v>
      </c>
      <c r="C18" s="151">
        <f t="shared" si="1"/>
        <v>18.260399783900596</v>
      </c>
      <c r="D18" s="152"/>
      <c r="E18" s="143" t="s">
        <v>419</v>
      </c>
      <c r="F18" s="141">
        <v>1851</v>
      </c>
      <c r="G18" s="148">
        <v>100</v>
      </c>
    </row>
    <row r="19" spans="1:7" ht="12.75">
      <c r="A19" s="149" t="s">
        <v>420</v>
      </c>
      <c r="B19" s="150">
        <v>262</v>
      </c>
      <c r="C19" s="151">
        <f t="shared" si="1"/>
        <v>14.154511075094543</v>
      </c>
      <c r="D19" s="152"/>
      <c r="E19" s="152" t="s">
        <v>421</v>
      </c>
      <c r="F19" s="150">
        <v>1851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119</v>
      </c>
      <c r="C20" s="151">
        <f t="shared" si="1"/>
        <v>6.428957320367369</v>
      </c>
      <c r="D20" s="152"/>
      <c r="E20" s="152" t="s">
        <v>423</v>
      </c>
      <c r="F20" s="150">
        <v>693</v>
      </c>
      <c r="G20" s="153">
        <f t="shared" si="2"/>
        <v>37.439222042139384</v>
      </c>
    </row>
    <row r="21" spans="1:7" ht="12.75">
      <c r="A21" s="149" t="s">
        <v>424</v>
      </c>
      <c r="B21" s="150">
        <v>103</v>
      </c>
      <c r="C21" s="151">
        <f t="shared" si="1"/>
        <v>5.564559697460832</v>
      </c>
      <c r="D21" s="152"/>
      <c r="E21" s="152" t="s">
        <v>425</v>
      </c>
      <c r="F21" s="150">
        <v>462</v>
      </c>
      <c r="G21" s="153">
        <f t="shared" si="2"/>
        <v>24.959481361426256</v>
      </c>
    </row>
    <row r="22" spans="1:7" ht="12.75">
      <c r="A22" s="149" t="s">
        <v>426</v>
      </c>
      <c r="B22" s="150">
        <v>140</v>
      </c>
      <c r="C22" s="151">
        <f t="shared" si="1"/>
        <v>7.563479200432199</v>
      </c>
      <c r="D22" s="152"/>
      <c r="E22" s="152" t="s">
        <v>427</v>
      </c>
      <c r="F22" s="150">
        <v>556</v>
      </c>
      <c r="G22" s="153">
        <f t="shared" si="2"/>
        <v>30.03781739600216</v>
      </c>
    </row>
    <row r="23" spans="1:7" ht="12.75">
      <c r="A23" s="149" t="s">
        <v>428</v>
      </c>
      <c r="B23" s="150">
        <v>88</v>
      </c>
      <c r="C23" s="151">
        <f t="shared" si="1"/>
        <v>4.7541869259859535</v>
      </c>
      <c r="D23" s="152"/>
      <c r="E23" s="152" t="s">
        <v>429</v>
      </c>
      <c r="F23" s="150">
        <v>412</v>
      </c>
      <c r="G23" s="153">
        <f t="shared" si="2"/>
        <v>22.25823878984333</v>
      </c>
    </row>
    <row r="24" spans="1:7" ht="12.75">
      <c r="A24" s="149" t="s">
        <v>430</v>
      </c>
      <c r="B24" s="150">
        <v>30</v>
      </c>
      <c r="C24" s="151">
        <f t="shared" si="1"/>
        <v>1.6207455429497568</v>
      </c>
      <c r="D24" s="152"/>
      <c r="E24" s="152" t="s">
        <v>431</v>
      </c>
      <c r="F24" s="150">
        <v>60</v>
      </c>
      <c r="G24" s="153">
        <f t="shared" si="2"/>
        <v>3.2414910858995136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26</v>
      </c>
      <c r="G25" s="153">
        <f t="shared" si="2"/>
        <v>1.4046461372231227</v>
      </c>
    </row>
    <row r="26" spans="1:7" ht="12.75">
      <c r="A26" s="149" t="s">
        <v>433</v>
      </c>
      <c r="B26" s="155">
        <v>39.5</v>
      </c>
      <c r="C26" s="156" t="s">
        <v>261</v>
      </c>
      <c r="D26" s="152"/>
      <c r="E26" s="157" t="s">
        <v>434</v>
      </c>
      <c r="F26" s="158">
        <v>80</v>
      </c>
      <c r="G26" s="153">
        <f t="shared" si="2"/>
        <v>4.321988114532685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41</v>
      </c>
      <c r="G27" s="153">
        <f t="shared" si="2"/>
        <v>2.215018908698001</v>
      </c>
    </row>
    <row r="28" spans="1:7" ht="12.75">
      <c r="A28" s="149" t="s">
        <v>262</v>
      </c>
      <c r="B28" s="150">
        <v>1400</v>
      </c>
      <c r="C28" s="151">
        <f aca="true" t="shared" si="3" ref="C28:C35">B28*100/B$7</f>
        <v>75.634792004322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679</v>
      </c>
      <c r="C29" s="151">
        <f t="shared" si="3"/>
        <v>36.682874122096166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721</v>
      </c>
      <c r="C30" s="151">
        <f t="shared" si="3"/>
        <v>38.95191788222582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1338</v>
      </c>
      <c r="C31" s="151">
        <f t="shared" si="3"/>
        <v>72.28525121555916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316</v>
      </c>
      <c r="C32" s="151">
        <f t="shared" si="3"/>
        <v>17.071853052404105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258</v>
      </c>
      <c r="C33" s="151">
        <f t="shared" si="3"/>
        <v>13.938411669367909</v>
      </c>
      <c r="D33" s="152"/>
      <c r="E33" s="143" t="s">
        <v>8</v>
      </c>
      <c r="F33" s="141">
        <v>693</v>
      </c>
      <c r="G33" s="148">
        <v>100</v>
      </c>
    </row>
    <row r="34" spans="1:7" ht="12.75">
      <c r="A34" s="149" t="s">
        <v>0</v>
      </c>
      <c r="B34" s="150">
        <v>116</v>
      </c>
      <c r="C34" s="151">
        <f t="shared" si="3"/>
        <v>6.266882766072393</v>
      </c>
      <c r="D34" s="152"/>
      <c r="E34" s="152" t="s">
        <v>9</v>
      </c>
      <c r="F34" s="150">
        <v>538</v>
      </c>
      <c r="G34" s="153">
        <f aca="true" t="shared" si="4" ref="G34:G42">F34*100/F$33</f>
        <v>77.63347763347764</v>
      </c>
    </row>
    <row r="35" spans="1:7" ht="12.75">
      <c r="A35" s="149" t="s">
        <v>2</v>
      </c>
      <c r="B35" s="150">
        <v>142</v>
      </c>
      <c r="C35" s="151">
        <f t="shared" si="3"/>
        <v>7.671528903295516</v>
      </c>
      <c r="D35" s="152"/>
      <c r="E35" s="152" t="s">
        <v>10</v>
      </c>
      <c r="F35" s="150">
        <v>220</v>
      </c>
      <c r="G35" s="153">
        <f t="shared" si="4"/>
        <v>31.746031746031747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462</v>
      </c>
      <c r="G36" s="153">
        <f t="shared" si="4"/>
        <v>66.66666666666667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181</v>
      </c>
      <c r="G37" s="153">
        <f t="shared" si="4"/>
        <v>26.118326118326117</v>
      </c>
    </row>
    <row r="38" spans="1:7" ht="12.75">
      <c r="A38" s="163" t="s">
        <v>13</v>
      </c>
      <c r="B38" s="150">
        <v>1841</v>
      </c>
      <c r="C38" s="151">
        <f aca="true" t="shared" si="5" ref="C38:C56">B38*100/B$7</f>
        <v>99.45975148568341</v>
      </c>
      <c r="D38" s="152"/>
      <c r="E38" s="152" t="s">
        <v>14</v>
      </c>
      <c r="F38" s="150">
        <v>52</v>
      </c>
      <c r="G38" s="153">
        <f t="shared" si="4"/>
        <v>7.503607503607504</v>
      </c>
    </row>
    <row r="39" spans="1:7" ht="12.75">
      <c r="A39" s="149" t="s">
        <v>15</v>
      </c>
      <c r="B39" s="150">
        <v>1784</v>
      </c>
      <c r="C39" s="151">
        <f t="shared" si="5"/>
        <v>96.38033495407888</v>
      </c>
      <c r="D39" s="152"/>
      <c r="E39" s="152" t="s">
        <v>10</v>
      </c>
      <c r="F39" s="150">
        <v>23</v>
      </c>
      <c r="G39" s="153">
        <f t="shared" si="4"/>
        <v>3.318903318903319</v>
      </c>
    </row>
    <row r="40" spans="1:7" ht="12.75">
      <c r="A40" s="149" t="s">
        <v>16</v>
      </c>
      <c r="B40" s="150">
        <v>40</v>
      </c>
      <c r="C40" s="151">
        <f t="shared" si="5"/>
        <v>2.1609940572663424</v>
      </c>
      <c r="D40" s="152"/>
      <c r="E40" s="152" t="s">
        <v>17</v>
      </c>
      <c r="F40" s="150">
        <v>155</v>
      </c>
      <c r="G40" s="153">
        <f t="shared" si="4"/>
        <v>22.366522366522368</v>
      </c>
    </row>
    <row r="41" spans="1:7" ht="12.75">
      <c r="A41" s="149" t="s">
        <v>18</v>
      </c>
      <c r="B41" s="150">
        <v>2</v>
      </c>
      <c r="C41" s="151">
        <f t="shared" si="5"/>
        <v>0.10804970286331712</v>
      </c>
      <c r="D41" s="152"/>
      <c r="E41" s="152" t="s">
        <v>19</v>
      </c>
      <c r="F41" s="150">
        <v>126</v>
      </c>
      <c r="G41" s="153">
        <f t="shared" si="4"/>
        <v>18.181818181818183</v>
      </c>
    </row>
    <row r="42" spans="1:7" ht="12.75">
      <c r="A42" s="149" t="s">
        <v>20</v>
      </c>
      <c r="B42" s="150">
        <v>12</v>
      </c>
      <c r="C42" s="151">
        <f t="shared" si="5"/>
        <v>0.6482982171799028</v>
      </c>
      <c r="D42" s="152"/>
      <c r="E42" s="152" t="s">
        <v>21</v>
      </c>
      <c r="F42" s="150">
        <v>62</v>
      </c>
      <c r="G42" s="153">
        <f t="shared" si="4"/>
        <v>8.946608946608947</v>
      </c>
    </row>
    <row r="43" spans="1:7" ht="12.75">
      <c r="A43" s="149" t="s">
        <v>22</v>
      </c>
      <c r="B43" s="150">
        <v>8</v>
      </c>
      <c r="C43" s="151">
        <f t="shared" si="5"/>
        <v>0.4321988114532685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246</v>
      </c>
      <c r="G44" s="164">
        <f>F44*100/F33</f>
        <v>35.497835497835496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178</v>
      </c>
      <c r="G45" s="164">
        <f>F45*100/F33</f>
        <v>25.685425685425685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4</v>
      </c>
      <c r="C47" s="151">
        <f t="shared" si="5"/>
        <v>0.21609940572663425</v>
      </c>
      <c r="D47" s="152"/>
      <c r="E47" s="152" t="s">
        <v>29</v>
      </c>
      <c r="F47" s="165">
        <v>2.67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3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730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693</v>
      </c>
      <c r="G52" s="153">
        <f>F52*100/F$51</f>
        <v>94.93150684931507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37</v>
      </c>
      <c r="G53" s="153">
        <f>F53*100/F$51</f>
        <v>5.068493150684931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6</v>
      </c>
      <c r="G54" s="153">
        <f>F54*100/F$51</f>
        <v>0.821917808219178</v>
      </c>
    </row>
    <row r="55" spans="1:7" ht="12.75">
      <c r="A55" s="149" t="s">
        <v>43</v>
      </c>
      <c r="B55" s="150">
        <v>3</v>
      </c>
      <c r="C55" s="151">
        <f t="shared" si="5"/>
        <v>0.1620745542949757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</v>
      </c>
      <c r="C56" s="151">
        <f t="shared" si="5"/>
        <v>0.5402485143165856</v>
      </c>
      <c r="D56" s="152"/>
      <c r="E56" s="152" t="s">
        <v>45</v>
      </c>
      <c r="F56" s="167">
        <v>1.6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1794</v>
      </c>
      <c r="C60" s="168">
        <f>B60*100/B7</f>
        <v>96.92058346839546</v>
      </c>
      <c r="D60" s="152"/>
      <c r="E60" s="143" t="s">
        <v>51</v>
      </c>
      <c r="F60" s="141">
        <v>693</v>
      </c>
      <c r="G60" s="148">
        <v>100</v>
      </c>
    </row>
    <row r="61" spans="1:7" ht="12.75">
      <c r="A61" s="149" t="s">
        <v>52</v>
      </c>
      <c r="B61" s="160">
        <v>42</v>
      </c>
      <c r="C61" s="168">
        <f>B61*100/B7</f>
        <v>2.2690437601296596</v>
      </c>
      <c r="D61" s="152"/>
      <c r="E61" s="152" t="s">
        <v>53</v>
      </c>
      <c r="F61" s="150">
        <v>562</v>
      </c>
      <c r="G61" s="153">
        <f>F61*100/F$60</f>
        <v>81.0966810966811</v>
      </c>
    </row>
    <row r="62" spans="1:7" ht="12.75">
      <c r="A62" s="149" t="s">
        <v>54</v>
      </c>
      <c r="B62" s="160">
        <v>8</v>
      </c>
      <c r="C62" s="168">
        <f>B62*100/B7</f>
        <v>0.4321988114532685</v>
      </c>
      <c r="D62" s="152"/>
      <c r="E62" s="152" t="s">
        <v>55</v>
      </c>
      <c r="F62" s="150">
        <v>131</v>
      </c>
      <c r="G62" s="153">
        <f>F62*100/F$60</f>
        <v>18.903318903318905</v>
      </c>
    </row>
    <row r="63" spans="1:7" ht="12.75">
      <c r="A63" s="149" t="s">
        <v>56</v>
      </c>
      <c r="B63" s="160">
        <v>12</v>
      </c>
      <c r="C63" s="168">
        <f>B63*100/B7</f>
        <v>0.6482982171799028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45">
        <v>2.74</v>
      </c>
      <c r="G64" s="166" t="s">
        <v>261</v>
      </c>
    </row>
    <row r="65" spans="1:7" ht="13.5" thickBot="1">
      <c r="A65" s="171" t="s">
        <v>59</v>
      </c>
      <c r="B65" s="172">
        <v>5</v>
      </c>
      <c r="C65" s="173">
        <f>B65*100/B7</f>
        <v>0.2701242571582928</v>
      </c>
      <c r="D65" s="174"/>
      <c r="E65" s="174" t="s">
        <v>60</v>
      </c>
      <c r="F65" s="175">
        <v>2.39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1851</v>
      </c>
      <c r="G9" s="33">
        <f>(F9/$F$9)*100</f>
        <v>100</v>
      </c>
    </row>
    <row r="10" spans="1:7" ht="12.75">
      <c r="A10" s="29" t="s">
        <v>269</v>
      </c>
      <c r="B10" s="93">
        <v>445</v>
      </c>
      <c r="C10" s="33">
        <f aca="true" t="shared" si="0" ref="C10:C15">(B10/$B$10)*100</f>
        <v>100</v>
      </c>
      <c r="E10" s="34" t="s">
        <v>270</v>
      </c>
      <c r="F10" s="97">
        <v>1837</v>
      </c>
      <c r="G10" s="84">
        <f aca="true" t="shared" si="1" ref="G10:G16">(F10/$F$9)*100</f>
        <v>99.24365207995677</v>
      </c>
    </row>
    <row r="11" spans="1:8" ht="12.75">
      <c r="A11" s="36" t="s">
        <v>271</v>
      </c>
      <c r="B11" s="98">
        <v>36</v>
      </c>
      <c r="C11" s="35">
        <f t="shared" si="0"/>
        <v>8.089887640449438</v>
      </c>
      <c r="E11" s="34" t="s">
        <v>272</v>
      </c>
      <c r="F11" s="97">
        <v>1830</v>
      </c>
      <c r="G11" s="84">
        <f t="shared" si="1"/>
        <v>98.86547811993516</v>
      </c>
      <c r="H11" s="15" t="s">
        <v>250</v>
      </c>
    </row>
    <row r="12" spans="1:8" ht="12.75">
      <c r="A12" s="36" t="s">
        <v>273</v>
      </c>
      <c r="B12" s="98">
        <v>20</v>
      </c>
      <c r="C12" s="35">
        <f t="shared" si="0"/>
        <v>4.49438202247191</v>
      </c>
      <c r="E12" s="34" t="s">
        <v>274</v>
      </c>
      <c r="F12" s="97">
        <v>1423</v>
      </c>
      <c r="G12" s="84">
        <f t="shared" si="1"/>
        <v>76.87736358725013</v>
      </c>
      <c r="H12" s="15" t="s">
        <v>250</v>
      </c>
    </row>
    <row r="13" spans="1:7" ht="12.75">
      <c r="A13" s="36" t="s">
        <v>275</v>
      </c>
      <c r="B13" s="98">
        <v>179</v>
      </c>
      <c r="C13" s="35">
        <f t="shared" si="0"/>
        <v>40.2247191011236</v>
      </c>
      <c r="E13" s="34" t="s">
        <v>276</v>
      </c>
      <c r="F13" s="97">
        <v>407</v>
      </c>
      <c r="G13" s="84">
        <f t="shared" si="1"/>
        <v>21.988114532685035</v>
      </c>
    </row>
    <row r="14" spans="1:7" ht="12.75">
      <c r="A14" s="36" t="s">
        <v>277</v>
      </c>
      <c r="B14" s="98">
        <v>112</v>
      </c>
      <c r="C14" s="35">
        <f t="shared" si="0"/>
        <v>25.168539325842698</v>
      </c>
      <c r="E14" s="34" t="s">
        <v>166</v>
      </c>
      <c r="F14" s="97">
        <v>7</v>
      </c>
      <c r="G14" s="84">
        <f t="shared" si="1"/>
        <v>0.37817396002160997</v>
      </c>
    </row>
    <row r="15" spans="1:7" ht="12.75">
      <c r="A15" s="36" t="s">
        <v>324</v>
      </c>
      <c r="B15" s="97">
        <v>98</v>
      </c>
      <c r="C15" s="35">
        <f t="shared" si="0"/>
        <v>22.02247191011236</v>
      </c>
      <c r="E15" s="34" t="s">
        <v>278</v>
      </c>
      <c r="F15" s="97">
        <v>14</v>
      </c>
      <c r="G15" s="84">
        <f t="shared" si="1"/>
        <v>0.7563479200432199</v>
      </c>
    </row>
    <row r="16" spans="1:7" ht="12.75">
      <c r="A16" s="36"/>
      <c r="B16" s="93" t="s">
        <v>250</v>
      </c>
      <c r="C16" s="10"/>
      <c r="E16" s="34" t="s">
        <v>279</v>
      </c>
      <c r="F16" s="98">
        <v>7</v>
      </c>
      <c r="G16" s="84">
        <f t="shared" si="1"/>
        <v>0.37817396002160997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</v>
      </c>
      <c r="G17" s="84">
        <f>(F17/$F$9)*100</f>
        <v>0.5942733657482442</v>
      </c>
    </row>
    <row r="18" spans="1:7" ht="12.75">
      <c r="A18" s="29" t="s">
        <v>282</v>
      </c>
      <c r="B18" s="93">
        <v>1284</v>
      </c>
      <c r="C18" s="33">
        <f>(B18/$B$18)*100</f>
        <v>100</v>
      </c>
      <c r="E18" s="34" t="s">
        <v>283</v>
      </c>
      <c r="F18" s="97">
        <v>3</v>
      </c>
      <c r="G18" s="84">
        <f>(F18/$F$9)*100</f>
        <v>0.1620745542949757</v>
      </c>
    </row>
    <row r="19" spans="1:7" ht="12.75">
      <c r="A19" s="36" t="s">
        <v>284</v>
      </c>
      <c r="B19" s="97">
        <v>80</v>
      </c>
      <c r="C19" s="84">
        <f aca="true" t="shared" si="2" ref="C19:C25">(B19/$B$18)*100</f>
        <v>6.230529595015576</v>
      </c>
      <c r="E19" s="34"/>
      <c r="F19" s="97" t="s">
        <v>250</v>
      </c>
      <c r="G19" s="84"/>
    </row>
    <row r="20" spans="1:7" ht="12.75">
      <c r="A20" s="36" t="s">
        <v>285</v>
      </c>
      <c r="B20" s="97">
        <v>146</v>
      </c>
      <c r="C20" s="84">
        <f t="shared" si="2"/>
        <v>11.370716510903426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536</v>
      </c>
      <c r="C21" s="84">
        <f t="shared" si="2"/>
        <v>41.74454828660436</v>
      </c>
      <c r="E21" s="38" t="s">
        <v>167</v>
      </c>
      <c r="F21" s="80">
        <v>14</v>
      </c>
      <c r="G21" s="33">
        <f>(F21/$F$21)*100</f>
        <v>100</v>
      </c>
    </row>
    <row r="22" spans="1:7" ht="12.75">
      <c r="A22" s="36" t="s">
        <v>302</v>
      </c>
      <c r="B22" s="97">
        <v>271</v>
      </c>
      <c r="C22" s="84">
        <f t="shared" si="2"/>
        <v>21.105919003115265</v>
      </c>
      <c r="E22" s="34" t="s">
        <v>303</v>
      </c>
      <c r="F22" s="97">
        <v>9</v>
      </c>
      <c r="G22" s="84">
        <f aca="true" t="shared" si="3" ref="G22:G27">(F22/$F$21)*100</f>
        <v>64.28571428571429</v>
      </c>
    </row>
    <row r="23" spans="1:7" ht="12.75">
      <c r="A23" s="36" t="s">
        <v>304</v>
      </c>
      <c r="B23" s="97">
        <v>101</v>
      </c>
      <c r="C23" s="84">
        <f t="shared" si="2"/>
        <v>7.8660436137071645</v>
      </c>
      <c r="E23" s="34" t="s">
        <v>305</v>
      </c>
      <c r="F23" s="97">
        <v>5</v>
      </c>
      <c r="G23" s="84">
        <f t="shared" si="3"/>
        <v>35.714285714285715</v>
      </c>
    </row>
    <row r="24" spans="1:7" ht="12.75">
      <c r="A24" s="36" t="s">
        <v>306</v>
      </c>
      <c r="B24" s="97">
        <v>122</v>
      </c>
      <c r="C24" s="84">
        <f t="shared" si="2"/>
        <v>9.501557632398754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28</v>
      </c>
      <c r="C25" s="84">
        <f t="shared" si="2"/>
        <v>2.1806853582554515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0</v>
      </c>
      <c r="G26" s="84">
        <f t="shared" si="3"/>
        <v>0</v>
      </c>
    </row>
    <row r="27" spans="1:7" ht="12.75">
      <c r="A27" s="36" t="s">
        <v>311</v>
      </c>
      <c r="B27" s="108">
        <v>82.4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11.7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1728</v>
      </c>
      <c r="G30" s="33">
        <f>(F30/$F$30)*100</f>
        <v>100</v>
      </c>
      <c r="J30" s="39"/>
    </row>
    <row r="31" spans="1:10" ht="12.75">
      <c r="A31" s="95" t="s">
        <v>296</v>
      </c>
      <c r="B31" s="93">
        <v>1486</v>
      </c>
      <c r="C31" s="33">
        <f>(B31/$B$31)*100</f>
        <v>100</v>
      </c>
      <c r="E31" s="34" t="s">
        <v>317</v>
      </c>
      <c r="F31" s="97">
        <v>1683</v>
      </c>
      <c r="G31" s="101">
        <f>(F31/$F$30)*100</f>
        <v>97.39583333333334</v>
      </c>
      <c r="J31" s="39"/>
    </row>
    <row r="32" spans="1:10" ht="12.75">
      <c r="A32" s="36" t="s">
        <v>318</v>
      </c>
      <c r="B32" s="97">
        <v>327</v>
      </c>
      <c r="C32" s="10">
        <f>(B32/$B$31)*100</f>
        <v>22.005383580080753</v>
      </c>
      <c r="E32" s="34" t="s">
        <v>319</v>
      </c>
      <c r="F32" s="97">
        <v>45</v>
      </c>
      <c r="G32" s="101">
        <f aca="true" t="shared" si="4" ref="G32:G39">(F32/$F$30)*100</f>
        <v>2.604166666666667</v>
      </c>
      <c r="J32" s="39"/>
    </row>
    <row r="33" spans="1:10" ht="12.75">
      <c r="A33" s="36" t="s">
        <v>320</v>
      </c>
      <c r="B33" s="97">
        <v>932</v>
      </c>
      <c r="C33" s="10">
        <f aca="true" t="shared" si="5" ref="C33:C38">(B33/$B$31)*100</f>
        <v>62.71870794078062</v>
      </c>
      <c r="E33" s="34" t="s">
        <v>321</v>
      </c>
      <c r="F33" s="97">
        <v>13</v>
      </c>
      <c r="G33" s="101">
        <f t="shared" si="4"/>
        <v>0.7523148148148148</v>
      </c>
      <c r="J33" s="39"/>
    </row>
    <row r="34" spans="1:7" ht="12.75">
      <c r="A34" s="36" t="s">
        <v>322</v>
      </c>
      <c r="B34" s="97">
        <v>36</v>
      </c>
      <c r="C34" s="10">
        <f t="shared" si="5"/>
        <v>2.4226110363391657</v>
      </c>
      <c r="E34" s="34" t="s">
        <v>323</v>
      </c>
      <c r="F34" s="97">
        <v>16</v>
      </c>
      <c r="G34" s="101">
        <f t="shared" si="4"/>
        <v>0.9259259259259258</v>
      </c>
    </row>
    <row r="35" spans="1:7" ht="12.75">
      <c r="A35" s="36" t="s">
        <v>325</v>
      </c>
      <c r="B35" s="97">
        <v>93</v>
      </c>
      <c r="C35" s="10">
        <f t="shared" si="5"/>
        <v>6.258411843876177</v>
      </c>
      <c r="E35" s="34" t="s">
        <v>321</v>
      </c>
      <c r="F35" s="97">
        <v>10</v>
      </c>
      <c r="G35" s="101">
        <f t="shared" si="4"/>
        <v>0.5787037037037037</v>
      </c>
    </row>
    <row r="36" spans="1:7" ht="12.75">
      <c r="A36" s="36" t="s">
        <v>297</v>
      </c>
      <c r="B36" s="97">
        <v>78</v>
      </c>
      <c r="C36" s="10">
        <f t="shared" si="5"/>
        <v>5.248990578734858</v>
      </c>
      <c r="E36" s="34" t="s">
        <v>327</v>
      </c>
      <c r="F36" s="97">
        <v>29</v>
      </c>
      <c r="G36" s="101">
        <f t="shared" si="4"/>
        <v>1.678240740740741</v>
      </c>
    </row>
    <row r="37" spans="1:7" ht="12.75">
      <c r="A37" s="36" t="s">
        <v>326</v>
      </c>
      <c r="B37" s="97">
        <v>98</v>
      </c>
      <c r="C37" s="10">
        <f t="shared" si="5"/>
        <v>6.594885598923284</v>
      </c>
      <c r="E37" s="34" t="s">
        <v>321</v>
      </c>
      <c r="F37" s="97">
        <v>3</v>
      </c>
      <c r="G37" s="101">
        <f t="shared" si="4"/>
        <v>0.1736111111111111</v>
      </c>
    </row>
    <row r="38" spans="1:7" ht="12.75">
      <c r="A38" s="36" t="s">
        <v>297</v>
      </c>
      <c r="B38" s="97">
        <v>53</v>
      </c>
      <c r="C38" s="10">
        <f t="shared" si="5"/>
        <v>3.566621803499327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46</v>
      </c>
      <c r="C42" s="33">
        <f>(B42/$B$42)*100</f>
        <v>100</v>
      </c>
      <c r="E42" s="31" t="s">
        <v>268</v>
      </c>
      <c r="F42" s="80">
        <v>1851</v>
      </c>
      <c r="G42" s="99">
        <f>(F42/$F$42)*100</f>
        <v>100</v>
      </c>
      <c r="I42" s="39"/>
    </row>
    <row r="43" spans="1:7" ht="12.75">
      <c r="A43" s="36" t="s">
        <v>301</v>
      </c>
      <c r="B43" s="98">
        <v>23</v>
      </c>
      <c r="C43" s="102">
        <f>(B43/$B$42)*100</f>
        <v>50</v>
      </c>
      <c r="E43" s="60" t="s">
        <v>168</v>
      </c>
      <c r="F43" s="106">
        <v>1946</v>
      </c>
      <c r="G43" s="107">
        <f aca="true" t="shared" si="6" ref="G43:G71">(F43/$F$42)*100</f>
        <v>105.13236088600758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0.10804970286331712</v>
      </c>
    </row>
    <row r="46" spans="1:7" ht="12.75">
      <c r="A46" s="29" t="s">
        <v>331</v>
      </c>
      <c r="B46" s="93">
        <v>1401</v>
      </c>
      <c r="C46" s="33">
        <f>(B46/$B$46)*100</f>
        <v>100</v>
      </c>
      <c r="E46" s="1" t="s">
        <v>332</v>
      </c>
      <c r="F46" s="97">
        <v>2</v>
      </c>
      <c r="G46" s="101">
        <f t="shared" si="6"/>
        <v>0.10804970286331712</v>
      </c>
    </row>
    <row r="47" spans="1:7" ht="12.75">
      <c r="A47" s="36" t="s">
        <v>333</v>
      </c>
      <c r="B47" s="97">
        <v>168</v>
      </c>
      <c r="C47" s="10">
        <f>(B47/$B$46)*100</f>
        <v>11.991434689507495</v>
      </c>
      <c r="E47" s="1" t="s">
        <v>334</v>
      </c>
      <c r="F47" s="97">
        <v>31</v>
      </c>
      <c r="G47" s="101">
        <f t="shared" si="6"/>
        <v>1.6747703943814154</v>
      </c>
    </row>
    <row r="48" spans="1:7" ht="12.75">
      <c r="A48" s="36"/>
      <c r="B48" s="93" t="s">
        <v>250</v>
      </c>
      <c r="C48" s="10"/>
      <c r="E48" s="1" t="s">
        <v>335</v>
      </c>
      <c r="F48" s="97">
        <v>325</v>
      </c>
      <c r="G48" s="101">
        <f t="shared" si="6"/>
        <v>17.558076715289033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36</v>
      </c>
      <c r="G49" s="101">
        <f t="shared" si="6"/>
        <v>1.9448946515397085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3</v>
      </c>
      <c r="G50" s="101">
        <f t="shared" si="6"/>
        <v>0.1620745542949757</v>
      </c>
    </row>
    <row r="51" spans="1:7" ht="12.75">
      <c r="A51" s="5" t="s">
        <v>338</v>
      </c>
      <c r="B51" s="93">
        <v>399</v>
      </c>
      <c r="C51" s="33">
        <f>(B51/$B$51)*100</f>
        <v>100</v>
      </c>
      <c r="E51" s="1" t="s">
        <v>339</v>
      </c>
      <c r="F51" s="97">
        <v>508</v>
      </c>
      <c r="G51" s="101">
        <f t="shared" si="6"/>
        <v>27.444624527282553</v>
      </c>
    </row>
    <row r="52" spans="1:7" ht="12.75">
      <c r="A52" s="4" t="s">
        <v>340</v>
      </c>
      <c r="B52" s="98">
        <v>15</v>
      </c>
      <c r="C52" s="10">
        <f>(B52/$B$51)*100</f>
        <v>3.7593984962406015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6</v>
      </c>
      <c r="G53" s="101">
        <f t="shared" si="6"/>
        <v>0.3241491085899514</v>
      </c>
    </row>
    <row r="54" spans="1:7" ht="14.25">
      <c r="A54" s="5" t="s">
        <v>343</v>
      </c>
      <c r="B54" s="93">
        <v>1075</v>
      </c>
      <c r="C54" s="33">
        <f>(B54/$B$54)*100</f>
        <v>100</v>
      </c>
      <c r="E54" s="1" t="s">
        <v>201</v>
      </c>
      <c r="F54" s="97">
        <v>275</v>
      </c>
      <c r="G54" s="101">
        <f t="shared" si="6"/>
        <v>14.856834143706104</v>
      </c>
    </row>
    <row r="55" spans="1:7" ht="12.75">
      <c r="A55" s="4" t="s">
        <v>340</v>
      </c>
      <c r="B55" s="98">
        <v>142</v>
      </c>
      <c r="C55" s="10">
        <f>(B55/$B$54)*100</f>
        <v>13.209302325581396</v>
      </c>
      <c r="E55" s="1" t="s">
        <v>344</v>
      </c>
      <c r="F55" s="97">
        <v>99</v>
      </c>
      <c r="G55" s="101">
        <f t="shared" si="6"/>
        <v>5.348460291734198</v>
      </c>
    </row>
    <row r="56" spans="1:7" ht="12.75">
      <c r="A56" s="4" t="s">
        <v>345</v>
      </c>
      <c r="B56" s="119">
        <v>59.2</v>
      </c>
      <c r="C56" s="37" t="s">
        <v>261</v>
      </c>
      <c r="E56" s="1" t="s">
        <v>346</v>
      </c>
      <c r="F56" s="97">
        <v>4</v>
      </c>
      <c r="G56" s="101">
        <f t="shared" si="6"/>
        <v>0.21609940572663425</v>
      </c>
    </row>
    <row r="57" spans="1:7" ht="12.75">
      <c r="A57" s="4" t="s">
        <v>347</v>
      </c>
      <c r="B57" s="98">
        <v>933</v>
      </c>
      <c r="C57" s="10">
        <f>(B57/$B$54)*100</f>
        <v>86.79069767441861</v>
      </c>
      <c r="E57" s="1" t="s">
        <v>348</v>
      </c>
      <c r="F57" s="97">
        <v>2</v>
      </c>
      <c r="G57" s="101">
        <f t="shared" si="6"/>
        <v>0.10804970286331712</v>
      </c>
    </row>
    <row r="58" spans="1:7" ht="12.75">
      <c r="A58" s="4" t="s">
        <v>345</v>
      </c>
      <c r="B58" s="119">
        <v>78.8</v>
      </c>
      <c r="C58" s="37" t="s">
        <v>261</v>
      </c>
      <c r="E58" s="1" t="s">
        <v>349</v>
      </c>
      <c r="F58" s="97">
        <v>46</v>
      </c>
      <c r="G58" s="101">
        <f t="shared" si="6"/>
        <v>2.485143165856294</v>
      </c>
    </row>
    <row r="59" spans="1:7" ht="12.75">
      <c r="A59" s="4"/>
      <c r="B59" s="93" t="s">
        <v>250</v>
      </c>
      <c r="C59" s="10"/>
      <c r="E59" s="1" t="s">
        <v>350</v>
      </c>
      <c r="F59" s="97">
        <v>2</v>
      </c>
      <c r="G59" s="101">
        <f t="shared" si="6"/>
        <v>0.10804970286331712</v>
      </c>
    </row>
    <row r="60" spans="1:7" ht="12.75">
      <c r="A60" s="5" t="s">
        <v>351</v>
      </c>
      <c r="B60" s="93">
        <v>254</v>
      </c>
      <c r="C60" s="33">
        <f>(B60/$B$60)*100</f>
        <v>100</v>
      </c>
      <c r="E60" s="1" t="s">
        <v>352</v>
      </c>
      <c r="F60" s="97">
        <v>16</v>
      </c>
      <c r="G60" s="101">
        <f t="shared" si="6"/>
        <v>0.864397622906537</v>
      </c>
    </row>
    <row r="61" spans="1:7" ht="12.75">
      <c r="A61" s="4" t="s">
        <v>340</v>
      </c>
      <c r="B61" s="97">
        <v>107</v>
      </c>
      <c r="C61" s="10">
        <f>(B61/$B$60)*100</f>
        <v>42.125984251968504</v>
      </c>
      <c r="E61" s="1" t="s">
        <v>353</v>
      </c>
      <c r="F61" s="97">
        <v>21</v>
      </c>
      <c r="G61" s="101">
        <f t="shared" si="6"/>
        <v>1.1345218800648298</v>
      </c>
    </row>
    <row r="62" spans="1:7" ht="12.75">
      <c r="A62" s="4"/>
      <c r="B62" s="93" t="s">
        <v>250</v>
      </c>
      <c r="C62" s="10"/>
      <c r="E62" s="1" t="s">
        <v>354</v>
      </c>
      <c r="F62" s="97">
        <v>31</v>
      </c>
      <c r="G62" s="101">
        <f t="shared" si="6"/>
        <v>1.6747703943814154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</v>
      </c>
      <c r="G63" s="101">
        <f t="shared" si="6"/>
        <v>0.10804970286331712</v>
      </c>
    </row>
    <row r="64" spans="1:7" ht="12.75">
      <c r="A64" s="29" t="s">
        <v>357</v>
      </c>
      <c r="B64" s="93">
        <v>1728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1191</v>
      </c>
      <c r="C65" s="10">
        <f>(B65/$B$64)*100</f>
        <v>68.92361111111111</v>
      </c>
      <c r="E65" s="1" t="s">
        <v>359</v>
      </c>
      <c r="F65" s="97">
        <v>56</v>
      </c>
      <c r="G65" s="101">
        <f t="shared" si="6"/>
        <v>3.0253916801728797</v>
      </c>
    </row>
    <row r="66" spans="1:7" ht="12.75">
      <c r="A66" s="4" t="s">
        <v>257</v>
      </c>
      <c r="B66" s="97">
        <v>519</v>
      </c>
      <c r="C66" s="10">
        <f aca="true" t="shared" si="7" ref="C66:C71">(B66/$B$64)*100</f>
        <v>30.03472222222222</v>
      </c>
      <c r="E66" s="1" t="s">
        <v>360</v>
      </c>
      <c r="F66" s="97">
        <v>7</v>
      </c>
      <c r="G66" s="101">
        <f t="shared" si="6"/>
        <v>0.37817396002160997</v>
      </c>
    </row>
    <row r="67" spans="1:7" ht="12.75">
      <c r="A67" s="4" t="s">
        <v>361</v>
      </c>
      <c r="B67" s="97">
        <v>399</v>
      </c>
      <c r="C67" s="10">
        <f t="shared" si="7"/>
        <v>23.09027777777778</v>
      </c>
      <c r="E67" s="1" t="s">
        <v>362</v>
      </c>
      <c r="F67" s="97">
        <v>2</v>
      </c>
      <c r="G67" s="101">
        <f t="shared" si="6"/>
        <v>0.10804970286331712</v>
      </c>
    </row>
    <row r="68" spans="1:7" ht="12.75">
      <c r="A68" s="4" t="s">
        <v>363</v>
      </c>
      <c r="B68" s="97">
        <v>120</v>
      </c>
      <c r="C68" s="10">
        <f t="shared" si="7"/>
        <v>6.944444444444445</v>
      </c>
      <c r="E68" s="1" t="s">
        <v>364</v>
      </c>
      <c r="F68" s="97">
        <v>281</v>
      </c>
      <c r="G68" s="101">
        <f t="shared" si="6"/>
        <v>15.180983252296057</v>
      </c>
    </row>
    <row r="69" spans="1:7" ht="12.75">
      <c r="A69" s="4" t="s">
        <v>365</v>
      </c>
      <c r="B69" s="97">
        <v>61</v>
      </c>
      <c r="C69" s="10">
        <f t="shared" si="7"/>
        <v>3.530092592592592</v>
      </c>
      <c r="E69" s="1" t="s">
        <v>366</v>
      </c>
      <c r="F69" s="97">
        <v>28</v>
      </c>
      <c r="G69" s="101">
        <f t="shared" si="6"/>
        <v>1.5126958400864399</v>
      </c>
    </row>
    <row r="70" spans="1:7" ht="12.75">
      <c r="A70" s="4" t="s">
        <v>367</v>
      </c>
      <c r="B70" s="97">
        <v>59</v>
      </c>
      <c r="C70" s="10">
        <f t="shared" si="7"/>
        <v>3.4143518518518516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18</v>
      </c>
      <c r="C71" s="40">
        <f t="shared" si="7"/>
        <v>1.0416666666666665</v>
      </c>
      <c r="D71" s="41"/>
      <c r="E71" s="9" t="s">
        <v>369</v>
      </c>
      <c r="F71" s="103">
        <v>161</v>
      </c>
      <c r="G71" s="104">
        <f t="shared" si="6"/>
        <v>8.698001080497027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1458</v>
      </c>
      <c r="C9" s="81">
        <f>(B9/$B$9)*100</f>
        <v>100</v>
      </c>
      <c r="D9" s="65"/>
      <c r="E9" s="79" t="s">
        <v>381</v>
      </c>
      <c r="F9" s="80">
        <v>700</v>
      </c>
      <c r="G9" s="81">
        <f>(F9/$F$9)*100</f>
        <v>100</v>
      </c>
    </row>
    <row r="10" spans="1:7" ht="12.75">
      <c r="A10" s="82" t="s">
        <v>382</v>
      </c>
      <c r="B10" s="97">
        <v>947</v>
      </c>
      <c r="C10" s="105">
        <f>(B10/$B$9)*100</f>
        <v>64.95198902606309</v>
      </c>
      <c r="D10" s="65"/>
      <c r="E10" s="78" t="s">
        <v>383</v>
      </c>
      <c r="F10" s="97">
        <v>31</v>
      </c>
      <c r="G10" s="105">
        <f aca="true" t="shared" si="0" ref="G10:G19">(F10/$F$9)*100</f>
        <v>4.428571428571428</v>
      </c>
    </row>
    <row r="11" spans="1:7" ht="12.75">
      <c r="A11" s="82" t="s">
        <v>384</v>
      </c>
      <c r="B11" s="97">
        <v>947</v>
      </c>
      <c r="C11" s="105">
        <f aca="true" t="shared" si="1" ref="C11:C16">(B11/$B$9)*100</f>
        <v>64.95198902606309</v>
      </c>
      <c r="D11" s="65"/>
      <c r="E11" s="78" t="s">
        <v>385</v>
      </c>
      <c r="F11" s="97">
        <v>32</v>
      </c>
      <c r="G11" s="105">
        <f t="shared" si="0"/>
        <v>4.571428571428571</v>
      </c>
    </row>
    <row r="12" spans="1:7" ht="12.75">
      <c r="A12" s="82" t="s">
        <v>386</v>
      </c>
      <c r="B12" s="97">
        <v>919</v>
      </c>
      <c r="C12" s="105">
        <f>(B12/$B$9)*100</f>
        <v>63.03155006858711</v>
      </c>
      <c r="D12" s="65"/>
      <c r="E12" s="78" t="s">
        <v>387</v>
      </c>
      <c r="F12" s="97">
        <v>66</v>
      </c>
      <c r="G12" s="105">
        <f t="shared" si="0"/>
        <v>9.428571428571429</v>
      </c>
    </row>
    <row r="13" spans="1:7" ht="12.75">
      <c r="A13" s="82" t="s">
        <v>388</v>
      </c>
      <c r="B13" s="97">
        <v>28</v>
      </c>
      <c r="C13" s="105">
        <f>(B13/$B$9)*100</f>
        <v>1.9204389574759946</v>
      </c>
      <c r="D13" s="65"/>
      <c r="E13" s="78" t="s">
        <v>389</v>
      </c>
      <c r="F13" s="97">
        <v>78</v>
      </c>
      <c r="G13" s="105">
        <f t="shared" si="0"/>
        <v>11.142857142857142</v>
      </c>
    </row>
    <row r="14" spans="1:7" ht="12.75">
      <c r="A14" s="82" t="s">
        <v>390</v>
      </c>
      <c r="B14" s="120">
        <v>3</v>
      </c>
      <c r="C14" s="112" t="s">
        <v>261</v>
      </c>
      <c r="D14" s="65"/>
      <c r="E14" s="78" t="s">
        <v>391</v>
      </c>
      <c r="F14" s="97">
        <v>102</v>
      </c>
      <c r="G14" s="105">
        <f t="shared" si="0"/>
        <v>14.571428571428571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214</v>
      </c>
      <c r="G15" s="105">
        <f t="shared" si="0"/>
        <v>30.571428571428573</v>
      </c>
    </row>
    <row r="16" spans="1:7" ht="12.75">
      <c r="A16" s="82" t="s">
        <v>67</v>
      </c>
      <c r="B16" s="97">
        <v>511</v>
      </c>
      <c r="C16" s="105">
        <f t="shared" si="1"/>
        <v>35.0480109739369</v>
      </c>
      <c r="D16" s="65"/>
      <c r="E16" s="78" t="s">
        <v>68</v>
      </c>
      <c r="F16" s="97">
        <v>104</v>
      </c>
      <c r="G16" s="105">
        <f t="shared" si="0"/>
        <v>14.857142857142858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59</v>
      </c>
      <c r="G17" s="105">
        <f t="shared" si="0"/>
        <v>8.428571428571429</v>
      </c>
    </row>
    <row r="18" spans="1:7" ht="12.75">
      <c r="A18" s="77" t="s">
        <v>70</v>
      </c>
      <c r="B18" s="80">
        <v>746</v>
      </c>
      <c r="C18" s="81">
        <f>(B18/$B$18)*100</f>
        <v>100</v>
      </c>
      <c r="D18" s="65"/>
      <c r="E18" s="78" t="s">
        <v>170</v>
      </c>
      <c r="F18" s="97">
        <v>6</v>
      </c>
      <c r="G18" s="105">
        <f t="shared" si="0"/>
        <v>0.8571428571428572</v>
      </c>
    </row>
    <row r="19" spans="1:9" ht="12.75">
      <c r="A19" s="82" t="s">
        <v>382</v>
      </c>
      <c r="B19" s="97">
        <v>432</v>
      </c>
      <c r="C19" s="105">
        <f>(B19/$B$18)*100</f>
        <v>57.9088471849866</v>
      </c>
      <c r="D19" s="65"/>
      <c r="E19" s="78" t="s">
        <v>169</v>
      </c>
      <c r="F19" s="98">
        <v>8</v>
      </c>
      <c r="G19" s="105">
        <f t="shared" si="0"/>
        <v>1.1428571428571428</v>
      </c>
      <c r="I19" s="117"/>
    </row>
    <row r="20" spans="1:7" ht="12.75">
      <c r="A20" s="82" t="s">
        <v>384</v>
      </c>
      <c r="B20" s="97">
        <v>432</v>
      </c>
      <c r="C20" s="105">
        <f>(B20/$B$18)*100</f>
        <v>57.9088471849866</v>
      </c>
      <c r="D20" s="65"/>
      <c r="E20" s="78" t="s">
        <v>71</v>
      </c>
      <c r="F20" s="97">
        <v>55078</v>
      </c>
      <c r="G20" s="112" t="s">
        <v>261</v>
      </c>
    </row>
    <row r="21" spans="1:7" ht="12.75">
      <c r="A21" s="82" t="s">
        <v>386</v>
      </c>
      <c r="B21" s="97">
        <v>427</v>
      </c>
      <c r="C21" s="105">
        <f>(B21/$B$18)*100</f>
        <v>57.23860589812333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574</v>
      </c>
      <c r="G22" s="105">
        <f>(F22/$F$9)*100</f>
        <v>82</v>
      </c>
    </row>
    <row r="23" spans="1:7" ht="12.75">
      <c r="A23" s="77" t="s">
        <v>73</v>
      </c>
      <c r="B23" s="80">
        <v>137</v>
      </c>
      <c r="C23" s="81">
        <f>(B23/$B$23)*100</f>
        <v>100</v>
      </c>
      <c r="D23" s="65"/>
      <c r="E23" s="78" t="s">
        <v>74</v>
      </c>
      <c r="F23" s="97">
        <v>56576</v>
      </c>
      <c r="G23" s="112" t="s">
        <v>261</v>
      </c>
    </row>
    <row r="24" spans="1:7" ht="12.75">
      <c r="A24" s="82" t="s">
        <v>75</v>
      </c>
      <c r="B24" s="97">
        <v>74</v>
      </c>
      <c r="C24" s="105">
        <f>(B24/$B$23)*100</f>
        <v>54.01459854014598</v>
      </c>
      <c r="D24" s="65"/>
      <c r="E24" s="78" t="s">
        <v>76</v>
      </c>
      <c r="F24" s="97">
        <v>208</v>
      </c>
      <c r="G24" s="105">
        <f>(F24/$F$9)*100</f>
        <v>29.714285714285715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12876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14</v>
      </c>
      <c r="G26" s="105">
        <f>(F26/$F$9)*100</f>
        <v>2</v>
      </c>
    </row>
    <row r="27" spans="1:7" ht="12.75">
      <c r="A27" s="77" t="s">
        <v>85</v>
      </c>
      <c r="B27" s="80">
        <v>902</v>
      </c>
      <c r="C27" s="81">
        <f>(B27/$B$27)*100</f>
        <v>100</v>
      </c>
      <c r="D27" s="65"/>
      <c r="E27" s="78" t="s">
        <v>78</v>
      </c>
      <c r="F27" s="98">
        <v>6621</v>
      </c>
      <c r="G27" s="112" t="s">
        <v>261</v>
      </c>
    </row>
    <row r="28" spans="1:7" ht="12.75">
      <c r="A28" s="82" t="s">
        <v>86</v>
      </c>
      <c r="B28" s="97">
        <v>791</v>
      </c>
      <c r="C28" s="105">
        <f aca="true" t="shared" si="2" ref="C28:C33">(B28/$B$27)*100</f>
        <v>87.6940133037694</v>
      </c>
      <c r="D28" s="65"/>
      <c r="E28" s="78" t="s">
        <v>79</v>
      </c>
      <c r="F28" s="97">
        <v>6</v>
      </c>
      <c r="G28" s="105">
        <f>(F28/$F$9)*100</f>
        <v>0.8571428571428572</v>
      </c>
    </row>
    <row r="29" spans="1:7" ht="12.75">
      <c r="A29" s="82" t="s">
        <v>87</v>
      </c>
      <c r="B29" s="97">
        <v>65</v>
      </c>
      <c r="C29" s="105">
        <f t="shared" si="2"/>
        <v>7.206208425720622</v>
      </c>
      <c r="D29" s="65"/>
      <c r="E29" s="78" t="s">
        <v>80</v>
      </c>
      <c r="F29" s="97">
        <v>1883</v>
      </c>
      <c r="G29" s="112" t="s">
        <v>261</v>
      </c>
    </row>
    <row r="30" spans="1:7" ht="12.75">
      <c r="A30" s="82" t="s">
        <v>88</v>
      </c>
      <c r="B30" s="97">
        <v>7</v>
      </c>
      <c r="C30" s="105">
        <f t="shared" si="2"/>
        <v>0.7760532150776054</v>
      </c>
      <c r="D30" s="65"/>
      <c r="E30" s="78" t="s">
        <v>81</v>
      </c>
      <c r="F30" s="97">
        <v>163</v>
      </c>
      <c r="G30" s="105">
        <f>(F30/$F$9)*100</f>
        <v>23.285714285714285</v>
      </c>
    </row>
    <row r="31" spans="1:7" ht="12.75">
      <c r="A31" s="82" t="s">
        <v>115</v>
      </c>
      <c r="B31" s="97">
        <v>6</v>
      </c>
      <c r="C31" s="105">
        <f t="shared" si="2"/>
        <v>0.6651884700665188</v>
      </c>
      <c r="D31" s="65"/>
      <c r="E31" s="78" t="s">
        <v>82</v>
      </c>
      <c r="F31" s="97">
        <v>20981</v>
      </c>
      <c r="G31" s="112" t="s">
        <v>261</v>
      </c>
    </row>
    <row r="32" spans="1:7" ht="12.75">
      <c r="A32" s="82" t="s">
        <v>89</v>
      </c>
      <c r="B32" s="97">
        <v>11</v>
      </c>
      <c r="C32" s="105">
        <f t="shared" si="2"/>
        <v>1.2195121951219512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22</v>
      </c>
      <c r="C33" s="105">
        <f t="shared" si="2"/>
        <v>2.4390243902439024</v>
      </c>
      <c r="D33" s="65"/>
      <c r="E33" s="79" t="s">
        <v>84</v>
      </c>
      <c r="F33" s="80">
        <v>553</v>
      </c>
      <c r="G33" s="81">
        <f>(F33/$F$33)*100</f>
        <v>100</v>
      </c>
    </row>
    <row r="34" spans="1:7" ht="12.75">
      <c r="A34" s="82" t="s">
        <v>91</v>
      </c>
      <c r="B34" s="109">
        <v>22.7</v>
      </c>
      <c r="C34" s="112" t="s">
        <v>261</v>
      </c>
      <c r="D34" s="65"/>
      <c r="E34" s="78" t="s">
        <v>383</v>
      </c>
      <c r="F34" s="97">
        <v>17</v>
      </c>
      <c r="G34" s="105">
        <f aca="true" t="shared" si="3" ref="G34:G43">(F34/$F$33)*100</f>
        <v>3.074141048824593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3</v>
      </c>
      <c r="G35" s="105">
        <f t="shared" si="3"/>
        <v>0.5424954792043399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46</v>
      </c>
      <c r="G36" s="105">
        <f t="shared" si="3"/>
        <v>8.318264014466546</v>
      </c>
    </row>
    <row r="37" spans="1:7" ht="12.75">
      <c r="A37" s="77" t="s">
        <v>94</v>
      </c>
      <c r="B37" s="80">
        <v>919</v>
      </c>
      <c r="C37" s="81">
        <f>(B37/$B$37)*100</f>
        <v>100</v>
      </c>
      <c r="D37" s="65"/>
      <c r="E37" s="78" t="s">
        <v>389</v>
      </c>
      <c r="F37" s="97">
        <v>45</v>
      </c>
      <c r="G37" s="105">
        <f t="shared" si="3"/>
        <v>8.1374321880651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90</v>
      </c>
      <c r="G38" s="105">
        <f t="shared" si="3"/>
        <v>16.2748643761302</v>
      </c>
    </row>
    <row r="39" spans="1:7" ht="12.75">
      <c r="A39" s="82" t="s">
        <v>97</v>
      </c>
      <c r="B39" s="98">
        <v>244</v>
      </c>
      <c r="C39" s="105">
        <f>(B39/$B$37)*100</f>
        <v>26.550598476605003</v>
      </c>
      <c r="D39" s="65"/>
      <c r="E39" s="78" t="s">
        <v>393</v>
      </c>
      <c r="F39" s="97">
        <v>190</v>
      </c>
      <c r="G39" s="105">
        <f t="shared" si="3"/>
        <v>34.35804701627486</v>
      </c>
    </row>
    <row r="40" spans="1:7" ht="12.75">
      <c r="A40" s="82" t="s">
        <v>98</v>
      </c>
      <c r="B40" s="98">
        <v>171</v>
      </c>
      <c r="C40" s="105">
        <f>(B40/$B$37)*100</f>
        <v>18.607181719260065</v>
      </c>
      <c r="D40" s="65"/>
      <c r="E40" s="78" t="s">
        <v>68</v>
      </c>
      <c r="F40" s="97">
        <v>98</v>
      </c>
      <c r="G40" s="105">
        <f t="shared" si="3"/>
        <v>17.72151898734177</v>
      </c>
    </row>
    <row r="41" spans="1:7" ht="12.75">
      <c r="A41" s="82" t="s">
        <v>100</v>
      </c>
      <c r="B41" s="98">
        <v>201</v>
      </c>
      <c r="C41" s="105">
        <f>(B41/$B$37)*100</f>
        <v>21.871599564744287</v>
      </c>
      <c r="D41" s="65"/>
      <c r="E41" s="78" t="s">
        <v>69</v>
      </c>
      <c r="F41" s="97">
        <v>55</v>
      </c>
      <c r="G41" s="105">
        <f t="shared" si="3"/>
        <v>9.945750452079565</v>
      </c>
    </row>
    <row r="42" spans="1:7" ht="12.75">
      <c r="A42" s="82" t="s">
        <v>260</v>
      </c>
      <c r="B42" s="98">
        <v>8</v>
      </c>
      <c r="C42" s="105">
        <f>(B42/$B$37)*100</f>
        <v>0.8705114254624592</v>
      </c>
      <c r="D42" s="65"/>
      <c r="E42" s="78" t="s">
        <v>170</v>
      </c>
      <c r="F42" s="97">
        <v>6</v>
      </c>
      <c r="G42" s="105">
        <f t="shared" si="3"/>
        <v>1.0849909584086799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3</v>
      </c>
      <c r="G43" s="105">
        <f t="shared" si="3"/>
        <v>0.5424954792043399</v>
      </c>
    </row>
    <row r="44" spans="1:7" ht="12.75">
      <c r="A44" s="82" t="s">
        <v>291</v>
      </c>
      <c r="B44" s="98">
        <v>119</v>
      </c>
      <c r="C44" s="105">
        <f>(B44/$B$37)*100</f>
        <v>12.948857453754082</v>
      </c>
      <c r="D44" s="65"/>
      <c r="E44" s="78" t="s">
        <v>93</v>
      </c>
      <c r="F44" s="97">
        <v>59653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176</v>
      </c>
      <c r="C46" s="105">
        <f>(B46/$B$37)*100</f>
        <v>19.1512513601741</v>
      </c>
      <c r="D46" s="65"/>
      <c r="E46" s="78" t="s">
        <v>96</v>
      </c>
      <c r="F46" s="97">
        <v>21962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44081</v>
      </c>
      <c r="G48" s="112" t="s">
        <v>261</v>
      </c>
    </row>
    <row r="49" spans="1:7" ht="13.5" thickBot="1">
      <c r="A49" s="82" t="s">
        <v>292</v>
      </c>
      <c r="B49" s="98">
        <v>20</v>
      </c>
      <c r="C49" s="105">
        <f aca="true" t="shared" si="4" ref="C49:C55">(B49/$B$37)*100</f>
        <v>2.176278563656148</v>
      </c>
      <c r="D49" s="87"/>
      <c r="E49" s="88" t="s">
        <v>102</v>
      </c>
      <c r="F49" s="113">
        <v>30313</v>
      </c>
      <c r="G49" s="114" t="s">
        <v>261</v>
      </c>
    </row>
    <row r="50" spans="1:7" ht="13.5" thickTop="1">
      <c r="A50" s="82" t="s">
        <v>116</v>
      </c>
      <c r="B50" s="98">
        <v>75</v>
      </c>
      <c r="C50" s="105">
        <f t="shared" si="4"/>
        <v>8.161044613710555</v>
      </c>
      <c r="D50" s="65"/>
      <c r="E50" s="78"/>
      <c r="F50" s="86"/>
      <c r="G50" s="85"/>
    </row>
    <row r="51" spans="1:7" ht="12.75">
      <c r="A51" s="82" t="s">
        <v>117</v>
      </c>
      <c r="B51" s="98">
        <v>127</v>
      </c>
      <c r="C51" s="105">
        <f t="shared" si="4"/>
        <v>13.81936887921654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13</v>
      </c>
      <c r="C52" s="105">
        <f t="shared" si="4"/>
        <v>1.4145810663764962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95</v>
      </c>
      <c r="C53" s="105">
        <f t="shared" si="4"/>
        <v>10.337323177366702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126</v>
      </c>
      <c r="C54" s="105">
        <f t="shared" si="4"/>
        <v>13.710554951033732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14</v>
      </c>
      <c r="C55" s="105">
        <f t="shared" si="4"/>
        <v>1.5233949945593037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28</v>
      </c>
      <c r="C57" s="105">
        <f>(B57/$B$37)*100</f>
        <v>3.0467899891186074</v>
      </c>
      <c r="D57" s="65"/>
      <c r="E57" s="79" t="s">
        <v>84</v>
      </c>
      <c r="F57" s="80">
        <v>23</v>
      </c>
      <c r="G57" s="105">
        <f>(F57/L57)*100</f>
        <v>4.159132007233273</v>
      </c>
      <c r="H57" s="79" t="s">
        <v>84</v>
      </c>
      <c r="L57" s="15">
        <v>553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</v>
      </c>
      <c r="G58" s="105">
        <f>(F58/L58)*100</f>
        <v>8.860759493670885</v>
      </c>
      <c r="H58" s="78" t="s">
        <v>118</v>
      </c>
      <c r="L58" s="15">
        <v>237</v>
      </c>
    </row>
    <row r="59" spans="1:12" ht="12.75">
      <c r="A59" s="82" t="s">
        <v>112</v>
      </c>
      <c r="B59" s="98">
        <v>44</v>
      </c>
      <c r="C59" s="105">
        <f>(B59/$B$37)*100</f>
        <v>4.787812840043525</v>
      </c>
      <c r="D59" s="65"/>
      <c r="E59" s="78" t="s">
        <v>120</v>
      </c>
      <c r="F59" s="97">
        <v>11</v>
      </c>
      <c r="G59" s="105">
        <f>(F59/L59)*100</f>
        <v>13.095238095238097</v>
      </c>
      <c r="H59" s="78" t="s">
        <v>120</v>
      </c>
      <c r="L59" s="15">
        <v>84</v>
      </c>
    </row>
    <row r="60" spans="1:7" ht="12.75">
      <c r="A60" s="82" t="s">
        <v>113</v>
      </c>
      <c r="B60" s="98">
        <v>202</v>
      </c>
      <c r="C60" s="105">
        <f>(B60/$B$37)*100</f>
        <v>21.980413492927095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48</v>
      </c>
      <c r="C62" s="105">
        <f>(B62/$B$37)*100</f>
        <v>5.223068552774755</v>
      </c>
      <c r="D62" s="65"/>
      <c r="E62" s="79" t="s">
        <v>123</v>
      </c>
      <c r="F62" s="80">
        <v>7</v>
      </c>
      <c r="G62" s="105">
        <f>(F62/L62)*100</f>
        <v>13.461538461538462</v>
      </c>
      <c r="H62" s="79" t="s">
        <v>394</v>
      </c>
      <c r="L62" s="15">
        <v>52</v>
      </c>
    </row>
    <row r="63" spans="1:12" ht="12.75">
      <c r="A63" s="61" t="s">
        <v>293</v>
      </c>
      <c r="B63" s="98">
        <v>26</v>
      </c>
      <c r="C63" s="105">
        <f>(B63/$B$37)*100</f>
        <v>2.8291621327529923</v>
      </c>
      <c r="D63" s="65"/>
      <c r="E63" s="78" t="s">
        <v>118</v>
      </c>
      <c r="F63" s="97">
        <v>7</v>
      </c>
      <c r="G63" s="105">
        <f>(F63/L63)*100</f>
        <v>25.925925925925924</v>
      </c>
      <c r="H63" s="78" t="s">
        <v>118</v>
      </c>
      <c r="L63" s="15">
        <v>27</v>
      </c>
    </row>
    <row r="64" spans="1:12" ht="12.75">
      <c r="A64" s="82" t="s">
        <v>114</v>
      </c>
      <c r="B64" s="98">
        <v>101</v>
      </c>
      <c r="C64" s="105">
        <f>(B64/$B$37)*100</f>
        <v>10.990206746463548</v>
      </c>
      <c r="D64" s="65"/>
      <c r="E64" s="78" t="s">
        <v>120</v>
      </c>
      <c r="F64" s="97">
        <v>4</v>
      </c>
      <c r="G64" s="105">
        <f>(F64/L64)*100</f>
        <v>33.33333333333333</v>
      </c>
      <c r="H64" s="78" t="s">
        <v>120</v>
      </c>
      <c r="L64" s="15">
        <v>12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135</v>
      </c>
      <c r="G66" s="105">
        <f aca="true" t="shared" si="5" ref="G66:G71">(F66/L66)*100</f>
        <v>7.317073170731707</v>
      </c>
      <c r="H66" s="79" t="s">
        <v>124</v>
      </c>
      <c r="L66" s="15">
        <v>1845</v>
      </c>
    </row>
    <row r="67" spans="1:12" ht="12.75">
      <c r="A67" s="82" t="s">
        <v>126</v>
      </c>
      <c r="B67" s="97">
        <v>677</v>
      </c>
      <c r="C67" s="105">
        <f>(B67/$B$37)*100</f>
        <v>73.6670293797606</v>
      </c>
      <c r="D67" s="65"/>
      <c r="E67" s="78" t="s">
        <v>262</v>
      </c>
      <c r="F67" s="97">
        <v>67</v>
      </c>
      <c r="G67" s="105">
        <f t="shared" si="5"/>
        <v>4.782298358315489</v>
      </c>
      <c r="H67" s="78" t="s">
        <v>262</v>
      </c>
      <c r="L67" s="15">
        <v>1401</v>
      </c>
    </row>
    <row r="68" spans="1:12" ht="12.75">
      <c r="A68" s="82" t="s">
        <v>128</v>
      </c>
      <c r="B68" s="97">
        <v>198</v>
      </c>
      <c r="C68" s="105">
        <f>(B68/$B$37)*100</f>
        <v>21.545157780195865</v>
      </c>
      <c r="D68" s="65"/>
      <c r="E68" s="78" t="s">
        <v>127</v>
      </c>
      <c r="F68" s="97">
        <v>8</v>
      </c>
      <c r="G68" s="105">
        <f t="shared" si="5"/>
        <v>3.149606299212598</v>
      </c>
      <c r="H68" s="78" t="s">
        <v>127</v>
      </c>
      <c r="L68" s="15">
        <v>254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65</v>
      </c>
      <c r="G69" s="105">
        <f t="shared" si="5"/>
        <v>14.73922902494331</v>
      </c>
      <c r="H69" s="78" t="s">
        <v>129</v>
      </c>
      <c r="L69" s="15">
        <v>441</v>
      </c>
    </row>
    <row r="70" spans="1:12" ht="12.75">
      <c r="A70" s="82" t="s">
        <v>376</v>
      </c>
      <c r="B70" s="97">
        <v>44</v>
      </c>
      <c r="C70" s="105">
        <f>(B70/$B$37)*100</f>
        <v>4.787812840043525</v>
      </c>
      <c r="D70" s="65"/>
      <c r="E70" s="78" t="s">
        <v>130</v>
      </c>
      <c r="F70" s="97">
        <v>46</v>
      </c>
      <c r="G70" s="105">
        <f t="shared" si="5"/>
        <v>14.465408805031446</v>
      </c>
      <c r="H70" s="78" t="s">
        <v>130</v>
      </c>
      <c r="L70" s="15">
        <v>318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36</v>
      </c>
      <c r="G71" s="118">
        <f t="shared" si="5"/>
        <v>16.363636363636363</v>
      </c>
      <c r="H71" s="92" t="s">
        <v>131</v>
      </c>
      <c r="L71" s="15">
        <v>220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730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693</v>
      </c>
      <c r="G9" s="81">
        <f>(F9/$F$9)*100</f>
        <v>100</v>
      </c>
      <c r="I9" s="53"/>
    </row>
    <row r="10" spans="1:7" ht="12.75">
      <c r="A10" s="36" t="s">
        <v>137</v>
      </c>
      <c r="B10" s="97">
        <v>697</v>
      </c>
      <c r="C10" s="105">
        <f aca="true" t="shared" si="0" ref="C10:C18">(B10/$B$8)*100</f>
        <v>95.47945205479452</v>
      </c>
      <c r="E10" s="32" t="s">
        <v>138</v>
      </c>
      <c r="F10" s="97">
        <v>688</v>
      </c>
      <c r="G10" s="105">
        <f>(F10/$F$9)*100</f>
        <v>99.27849927849928</v>
      </c>
    </row>
    <row r="11" spans="1:7" ht="12.75">
      <c r="A11" s="36" t="s">
        <v>139</v>
      </c>
      <c r="B11" s="97">
        <v>12</v>
      </c>
      <c r="C11" s="105">
        <f t="shared" si="0"/>
        <v>1.643835616438356</v>
      </c>
      <c r="E11" s="32" t="s">
        <v>140</v>
      </c>
      <c r="F11" s="97">
        <v>5</v>
      </c>
      <c r="G11" s="105">
        <f>(F11/$F$9)*100</f>
        <v>0.7215007215007215</v>
      </c>
    </row>
    <row r="12" spans="1:7" ht="12.75">
      <c r="A12" s="36" t="s">
        <v>141</v>
      </c>
      <c r="B12" s="97">
        <v>6</v>
      </c>
      <c r="C12" s="105">
        <f t="shared" si="0"/>
        <v>0.821917808219178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</v>
      </c>
      <c r="C13" s="105">
        <f t="shared" si="0"/>
        <v>0.410958904109589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0</v>
      </c>
      <c r="C14" s="105">
        <f t="shared" si="0"/>
        <v>0</v>
      </c>
      <c r="E14" s="42" t="s">
        <v>145</v>
      </c>
      <c r="F14" s="80">
        <v>427</v>
      </c>
      <c r="G14" s="81">
        <f>(F14/$F$14)*100</f>
        <v>100</v>
      </c>
    </row>
    <row r="15" spans="1:7" ht="12.75">
      <c r="A15" s="36" t="s">
        <v>146</v>
      </c>
      <c r="B15" s="97">
        <v>3</v>
      </c>
      <c r="C15" s="105">
        <f t="shared" si="0"/>
        <v>0.410958904109589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17</v>
      </c>
      <c r="G16" s="105">
        <f>(F16/$F$14)*100</f>
        <v>3.9812646370023423</v>
      </c>
    </row>
    <row r="17" spans="1:7" ht="12.75">
      <c r="A17" s="36" t="s">
        <v>150</v>
      </c>
      <c r="B17" s="97">
        <v>9</v>
      </c>
      <c r="C17" s="105">
        <f t="shared" si="0"/>
        <v>1.2328767123287672</v>
      </c>
      <c r="E17" s="1" t="s">
        <v>151</v>
      </c>
      <c r="F17" s="97">
        <v>131</v>
      </c>
      <c r="G17" s="105">
        <f aca="true" t="shared" si="1" ref="G17:G23">(F17/$F$14)*100</f>
        <v>30.679156908665107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196</v>
      </c>
      <c r="G18" s="105">
        <f t="shared" si="1"/>
        <v>45.90163934426229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59</v>
      </c>
      <c r="G19" s="105">
        <f t="shared" si="1"/>
        <v>13.817330210772832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18</v>
      </c>
      <c r="G20" s="105">
        <f t="shared" si="1"/>
        <v>4.215456674473068</v>
      </c>
    </row>
    <row r="21" spans="1:7" ht="12.75">
      <c r="A21" s="36" t="s">
        <v>156</v>
      </c>
      <c r="B21" s="98">
        <v>2</v>
      </c>
      <c r="C21" s="105">
        <f aca="true" t="shared" si="2" ref="C21:C28">(B21/$B$8)*100</f>
        <v>0.273972602739726</v>
      </c>
      <c r="E21" s="1" t="s">
        <v>157</v>
      </c>
      <c r="F21" s="97">
        <v>6</v>
      </c>
      <c r="G21" s="105">
        <f t="shared" si="1"/>
        <v>1.405152224824356</v>
      </c>
    </row>
    <row r="22" spans="1:7" ht="12.75">
      <c r="A22" s="36" t="s">
        <v>158</v>
      </c>
      <c r="B22" s="98">
        <v>25</v>
      </c>
      <c r="C22" s="105">
        <f t="shared" si="2"/>
        <v>3.4246575342465753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49</v>
      </c>
      <c r="C23" s="105">
        <f t="shared" si="2"/>
        <v>6.712328767123288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126</v>
      </c>
      <c r="C24" s="105">
        <f t="shared" si="2"/>
        <v>17.26027397260274</v>
      </c>
      <c r="E24" s="1" t="s">
        <v>163</v>
      </c>
      <c r="F24" s="97">
        <v>118000</v>
      </c>
      <c r="G24" s="112" t="s">
        <v>261</v>
      </c>
    </row>
    <row r="25" spans="1:7" ht="12.75">
      <c r="A25" s="36" t="s">
        <v>164</v>
      </c>
      <c r="B25" s="97">
        <v>126</v>
      </c>
      <c r="C25" s="105">
        <f t="shared" si="2"/>
        <v>17.26027397260274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77</v>
      </c>
      <c r="C26" s="105">
        <f t="shared" si="2"/>
        <v>10.547945205479452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93</v>
      </c>
      <c r="C27" s="105">
        <f t="shared" si="2"/>
        <v>12.73972602739726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232</v>
      </c>
      <c r="C28" s="105">
        <f t="shared" si="2"/>
        <v>31.780821917808222</v>
      </c>
      <c r="E28" s="32" t="s">
        <v>176</v>
      </c>
      <c r="F28" s="97">
        <v>260</v>
      </c>
      <c r="G28" s="105">
        <f aca="true" t="shared" si="3" ref="G28:G35">(F28/$F$14)*100</f>
        <v>60.88992974238876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7</v>
      </c>
      <c r="G30" s="105">
        <f t="shared" si="3"/>
        <v>1.639344262295082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26</v>
      </c>
      <c r="G31" s="105">
        <f t="shared" si="3"/>
        <v>6.0889929742388755</v>
      </c>
    </row>
    <row r="32" spans="1:7" ht="12.75">
      <c r="A32" s="36" t="s">
        <v>182</v>
      </c>
      <c r="B32" s="97">
        <v>4</v>
      </c>
      <c r="C32" s="105">
        <f t="shared" si="4"/>
        <v>0.547945205479452</v>
      </c>
      <c r="E32" s="32" t="s">
        <v>183</v>
      </c>
      <c r="F32" s="97">
        <v>87</v>
      </c>
      <c r="G32" s="105">
        <f t="shared" si="3"/>
        <v>20.374707259953162</v>
      </c>
    </row>
    <row r="33" spans="1:7" ht="12.75">
      <c r="A33" s="36" t="s">
        <v>184</v>
      </c>
      <c r="B33" s="97">
        <v>7</v>
      </c>
      <c r="C33" s="105">
        <f t="shared" si="4"/>
        <v>0.9589041095890412</v>
      </c>
      <c r="E33" s="32" t="s">
        <v>185</v>
      </c>
      <c r="F33" s="97">
        <v>97</v>
      </c>
      <c r="G33" s="105">
        <f t="shared" si="3"/>
        <v>22.716627634660423</v>
      </c>
    </row>
    <row r="34" spans="1:7" ht="12.75">
      <c r="A34" s="36" t="s">
        <v>186</v>
      </c>
      <c r="B34" s="97">
        <v>100</v>
      </c>
      <c r="C34" s="105">
        <f t="shared" si="4"/>
        <v>13.698630136986301</v>
      </c>
      <c r="E34" s="32" t="s">
        <v>187</v>
      </c>
      <c r="F34" s="97">
        <v>36</v>
      </c>
      <c r="G34" s="105">
        <f t="shared" si="3"/>
        <v>8.430913348946136</v>
      </c>
    </row>
    <row r="35" spans="1:7" ht="12.75">
      <c r="A35" s="36" t="s">
        <v>188</v>
      </c>
      <c r="B35" s="97">
        <v>162</v>
      </c>
      <c r="C35" s="105">
        <f t="shared" si="4"/>
        <v>22.19178082191781</v>
      </c>
      <c r="E35" s="32" t="s">
        <v>189</v>
      </c>
      <c r="F35" s="97">
        <v>7</v>
      </c>
      <c r="G35" s="105">
        <f t="shared" si="3"/>
        <v>1.639344262295082</v>
      </c>
    </row>
    <row r="36" spans="1:7" ht="12.75">
      <c r="A36" s="36" t="s">
        <v>190</v>
      </c>
      <c r="B36" s="97">
        <v>189</v>
      </c>
      <c r="C36" s="105">
        <f t="shared" si="4"/>
        <v>25.89041095890411</v>
      </c>
      <c r="E36" s="32" t="s">
        <v>191</v>
      </c>
      <c r="F36" s="97">
        <v>1042</v>
      </c>
      <c r="G36" s="112" t="s">
        <v>261</v>
      </c>
    </row>
    <row r="37" spans="1:7" ht="12.75">
      <c r="A37" s="36" t="s">
        <v>192</v>
      </c>
      <c r="B37" s="97">
        <v>113</v>
      </c>
      <c r="C37" s="105">
        <f t="shared" si="4"/>
        <v>15.479452054794521</v>
      </c>
      <c r="E37" s="32" t="s">
        <v>193</v>
      </c>
      <c r="F37" s="97">
        <v>167</v>
      </c>
      <c r="G37" s="105">
        <f>(F37/$F$14)*100</f>
        <v>39.11007025761124</v>
      </c>
    </row>
    <row r="38" spans="1:7" ht="12.75">
      <c r="A38" s="36" t="s">
        <v>194</v>
      </c>
      <c r="B38" s="97">
        <v>85</v>
      </c>
      <c r="C38" s="105">
        <f t="shared" si="4"/>
        <v>11.643835616438356</v>
      </c>
      <c r="E38" s="32" t="s">
        <v>191</v>
      </c>
      <c r="F38" s="97">
        <v>279</v>
      </c>
      <c r="G38" s="112" t="s">
        <v>261</v>
      </c>
    </row>
    <row r="39" spans="1:7" ht="12.75">
      <c r="A39" s="36" t="s">
        <v>195</v>
      </c>
      <c r="B39" s="97">
        <v>70</v>
      </c>
      <c r="C39" s="105">
        <f t="shared" si="4"/>
        <v>9.58904109589041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693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173</v>
      </c>
      <c r="G43" s="105">
        <f aca="true" t="shared" si="5" ref="G43:G48">(F43/$F$14)*100</f>
        <v>40.5152224824356</v>
      </c>
    </row>
    <row r="44" spans="1:7" ht="12.75">
      <c r="A44" s="36" t="s">
        <v>209</v>
      </c>
      <c r="B44" s="98">
        <v>43</v>
      </c>
      <c r="C44" s="105">
        <f aca="true" t="shared" si="6" ref="C44:C49">(B44/$B$42)*100</f>
        <v>6.204906204906205</v>
      </c>
      <c r="E44" s="32" t="s">
        <v>210</v>
      </c>
      <c r="F44" s="97">
        <v>69</v>
      </c>
      <c r="G44" s="105">
        <f t="shared" si="5"/>
        <v>16.159250585480095</v>
      </c>
    </row>
    <row r="45" spans="1:7" ht="12.75">
      <c r="A45" s="36" t="s">
        <v>211</v>
      </c>
      <c r="B45" s="98">
        <v>169</v>
      </c>
      <c r="C45" s="105">
        <f t="shared" si="6"/>
        <v>24.38672438672439</v>
      </c>
      <c r="E45" s="32" t="s">
        <v>212</v>
      </c>
      <c r="F45" s="97">
        <v>67</v>
      </c>
      <c r="G45" s="105">
        <f t="shared" si="5"/>
        <v>15.690866510538642</v>
      </c>
    </row>
    <row r="46" spans="1:7" ht="12.75">
      <c r="A46" s="36" t="s">
        <v>213</v>
      </c>
      <c r="B46" s="98">
        <v>114</v>
      </c>
      <c r="C46" s="105">
        <f t="shared" si="6"/>
        <v>16.450216450216452</v>
      </c>
      <c r="E46" s="32" t="s">
        <v>214</v>
      </c>
      <c r="F46" s="97">
        <v>37</v>
      </c>
      <c r="G46" s="105">
        <f t="shared" si="5"/>
        <v>8.665105386416862</v>
      </c>
    </row>
    <row r="47" spans="1:7" ht="12.75">
      <c r="A47" s="36" t="s">
        <v>215</v>
      </c>
      <c r="B47" s="97">
        <v>171</v>
      </c>
      <c r="C47" s="105">
        <f t="shared" si="6"/>
        <v>24.675324675324674</v>
      </c>
      <c r="E47" s="32" t="s">
        <v>216</v>
      </c>
      <c r="F47" s="97">
        <v>25</v>
      </c>
      <c r="G47" s="105">
        <f t="shared" si="5"/>
        <v>5.85480093676815</v>
      </c>
    </row>
    <row r="48" spans="1:7" ht="12.75">
      <c r="A48" s="36" t="s">
        <v>217</v>
      </c>
      <c r="B48" s="97">
        <v>86</v>
      </c>
      <c r="C48" s="105">
        <f t="shared" si="6"/>
        <v>12.40981240981241</v>
      </c>
      <c r="E48" s="32" t="s">
        <v>218</v>
      </c>
      <c r="F48" s="97">
        <v>51</v>
      </c>
      <c r="G48" s="105">
        <f t="shared" si="5"/>
        <v>11.943793911007026</v>
      </c>
    </row>
    <row r="49" spans="1:7" ht="12.75">
      <c r="A49" s="36" t="s">
        <v>219</v>
      </c>
      <c r="B49" s="97">
        <v>110</v>
      </c>
      <c r="C49" s="105">
        <f t="shared" si="6"/>
        <v>15.873015873015872</v>
      </c>
      <c r="E49" s="32" t="s">
        <v>220</v>
      </c>
      <c r="F49" s="97">
        <v>5</v>
      </c>
      <c r="G49" s="105">
        <f>(F49/$F$14)*100</f>
        <v>1.1709601873536302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107</v>
      </c>
      <c r="G51" s="81">
        <f>(F51/F$51)*100</f>
        <v>100</v>
      </c>
    </row>
    <row r="52" spans="1:7" ht="12.75">
      <c r="A52" s="4" t="s">
        <v>223</v>
      </c>
      <c r="B52" s="97">
        <v>37</v>
      </c>
      <c r="C52" s="105">
        <f>(B52/$B$42)*100</f>
        <v>5.339105339105339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168</v>
      </c>
      <c r="C53" s="105">
        <f>(B53/$B$42)*100</f>
        <v>24.242424242424242</v>
      </c>
      <c r="E53" s="32" t="s">
        <v>226</v>
      </c>
      <c r="F53" s="97">
        <v>2</v>
      </c>
      <c r="G53" s="105">
        <f>(F53/F$51)*100</f>
        <v>1.8691588785046727</v>
      </c>
    </row>
    <row r="54" spans="1:7" ht="12.75">
      <c r="A54" s="4" t="s">
        <v>227</v>
      </c>
      <c r="B54" s="97">
        <v>329</v>
      </c>
      <c r="C54" s="105">
        <f>(B54/$B$42)*100</f>
        <v>47.474747474747474</v>
      </c>
      <c r="E54" s="32" t="s">
        <v>228</v>
      </c>
      <c r="F54" s="97">
        <v>9</v>
      </c>
      <c r="G54" s="105">
        <f aca="true" t="shared" si="7" ref="G54:G60">(F54/F$51)*100</f>
        <v>8.411214953271028</v>
      </c>
    </row>
    <row r="55" spans="1:7" ht="12.75">
      <c r="A55" s="4" t="s">
        <v>229</v>
      </c>
      <c r="B55" s="97">
        <v>159</v>
      </c>
      <c r="C55" s="105">
        <f>(B55/$B$42)*100</f>
        <v>22.943722943722943</v>
      </c>
      <c r="E55" s="32" t="s">
        <v>230</v>
      </c>
      <c r="F55" s="97">
        <v>22</v>
      </c>
      <c r="G55" s="105">
        <f t="shared" si="7"/>
        <v>20.5607476635514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46</v>
      </c>
      <c r="G56" s="105">
        <f t="shared" si="7"/>
        <v>42.99065420560748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22</v>
      </c>
      <c r="G57" s="105">
        <f t="shared" si="7"/>
        <v>20.5607476635514</v>
      </c>
    </row>
    <row r="58" spans="1:7" ht="12.75">
      <c r="A58" s="36" t="s">
        <v>234</v>
      </c>
      <c r="B58" s="97">
        <v>5</v>
      </c>
      <c r="C58" s="105">
        <f aca="true" t="shared" si="8" ref="C58:C66">(B58/$B$42)*100</f>
        <v>0.7215007215007215</v>
      </c>
      <c r="E58" s="32" t="s">
        <v>235</v>
      </c>
      <c r="F58" s="97">
        <v>3</v>
      </c>
      <c r="G58" s="105">
        <f t="shared" si="7"/>
        <v>2.803738317757009</v>
      </c>
    </row>
    <row r="59" spans="1:7" ht="12.75">
      <c r="A59" s="36" t="s">
        <v>236</v>
      </c>
      <c r="B59" s="97">
        <v>60</v>
      </c>
      <c r="C59" s="105">
        <f t="shared" si="8"/>
        <v>8.658008658008658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146</v>
      </c>
      <c r="C60" s="105">
        <f t="shared" si="8"/>
        <v>21.06782106782107</v>
      </c>
      <c r="E60" s="32" t="s">
        <v>239</v>
      </c>
      <c r="F60" s="97">
        <v>3</v>
      </c>
      <c r="G60" s="105">
        <f t="shared" si="7"/>
        <v>2.803738317757009</v>
      </c>
    </row>
    <row r="61" spans="1:7" ht="12.75">
      <c r="A61" s="36" t="s">
        <v>240</v>
      </c>
      <c r="B61" s="97">
        <v>453</v>
      </c>
      <c r="C61" s="105">
        <f t="shared" si="8"/>
        <v>65.36796536796537</v>
      </c>
      <c r="E61" s="32" t="s">
        <v>163</v>
      </c>
      <c r="F61" s="97">
        <v>640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29</v>
      </c>
      <c r="C63" s="105">
        <f t="shared" si="8"/>
        <v>4.184704184704184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0</v>
      </c>
      <c r="C65" s="105">
        <f t="shared" si="8"/>
        <v>0</v>
      </c>
      <c r="E65" s="32" t="s">
        <v>208</v>
      </c>
      <c r="F65" s="97">
        <v>29</v>
      </c>
      <c r="G65" s="105">
        <f aca="true" t="shared" si="9" ref="G65:G71">(F65/F$51)*100</f>
        <v>27.102803738317753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19</v>
      </c>
      <c r="G66" s="105">
        <f t="shared" si="9"/>
        <v>17.75700934579439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16</v>
      </c>
      <c r="G67" s="105">
        <f t="shared" si="9"/>
        <v>14.953271028037381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15</v>
      </c>
      <c r="G68" s="105">
        <f t="shared" si="9"/>
        <v>14.018691588785046</v>
      </c>
    </row>
    <row r="69" spans="1:7" ht="12.75">
      <c r="A69" s="36" t="s">
        <v>249</v>
      </c>
      <c r="B69" s="97">
        <v>5</v>
      </c>
      <c r="C69" s="105">
        <f>(B69/$B$42)*100</f>
        <v>0.7215007215007215</v>
      </c>
      <c r="E69" s="32" t="s">
        <v>216</v>
      </c>
      <c r="F69" s="97">
        <v>5</v>
      </c>
      <c r="G69" s="105">
        <f t="shared" si="9"/>
        <v>4.672897196261682</v>
      </c>
    </row>
    <row r="70" spans="1:7" ht="12.75">
      <c r="A70" s="36" t="s">
        <v>251</v>
      </c>
      <c r="B70" s="97">
        <v>8</v>
      </c>
      <c r="C70" s="105">
        <f>(B70/$B$42)*100</f>
        <v>1.1544011544011543</v>
      </c>
      <c r="E70" s="32" t="s">
        <v>218</v>
      </c>
      <c r="F70" s="97">
        <v>20</v>
      </c>
      <c r="G70" s="105">
        <f t="shared" si="9"/>
        <v>18.69158878504673</v>
      </c>
    </row>
    <row r="71" spans="1:7" ht="12.75">
      <c r="A71" s="54" t="s">
        <v>252</v>
      </c>
      <c r="B71" s="103">
        <v>2</v>
      </c>
      <c r="C71" s="115">
        <f>(B71/$B$42)*100</f>
        <v>0.2886002886002886</v>
      </c>
      <c r="D71" s="41"/>
      <c r="E71" s="44" t="s">
        <v>220</v>
      </c>
      <c r="F71" s="103">
        <v>3</v>
      </c>
      <c r="G71" s="115">
        <f t="shared" si="9"/>
        <v>2.803738317757009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2002-06-13T13:31:39Z</dcterms:modified>
  <cp:category/>
  <cp:version/>
  <cp:contentType/>
  <cp:contentStatus/>
</cp:coreProperties>
</file>