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<sst xmlns="http://schemas.openxmlformats.org/spreadsheetml/2006/main" count="696" uniqueCount="437">
  <si>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</si>
  <si>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</si>
  <si>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</si>
  <si>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</si>
  <si>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</si>
  <si>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</si>
  <si>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</si>
  <si>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</si>
  <si>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</si>
  <si>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</si>
  <si>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</si>
  <si>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</si>
  <si>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</si>
  <si>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</si>
  <si>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</si>
  <si>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</si>
  <si>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</si>
  <si>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</si>
  <si>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</si>
  <si>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</si>
  <si>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</si>
  <si>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</si>
  <si>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</si>
  <si>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</si>
  <si>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</si>
  <si>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</si>
  <si>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</si>
  <si>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</si>
  <si>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</si>
  <si>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</si>
  <si>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</si>
  <si>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</si>
  <si>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</si>
  <si>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</si>
  <si>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</si>
  <si>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</si>
  <si>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</si>
  <si>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</si>
  <si>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</si>
  <si>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</si>
  <si>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</si>
  <si>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</si>
  <si>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</si>
  <si>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</si>
  <si>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</si>
  <si>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</si>
  <si>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</si>
  <si>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</si>
  <si>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</si>
  <si>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</si>
  <si>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</si>
  <si>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</si>
  <si>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</si>
  <si>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</si>
  <si>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</si>
  <si>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</si>
  <si>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</si>
  <si>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</si>
  <si>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</si>
  <si>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</si>
  <si>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</si>
  <si>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</si>
  <si>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</si>
  <si>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</si>
  <si>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</si>
  <si>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</si>
  <si>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</si>
  <si>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</si>
  <si>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</si>
  <si>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</si>
  <si>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</si>
  <si>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</si>
  <si>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</si>
  <si>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</si>
  <si>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</si>
  <si>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</si>
  <si>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</si>
  <si>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</si>
  <si>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</si>
  <si>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</si>
  <si>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</si>
  <si>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</si>
  <si>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</si>
  <si>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</si>
  <si>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</si>
  <si>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</si>
  <si>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</si>
  <si>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</si>
  <si>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</si>
  <si>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</si>
  <si>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</si>
  <si>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</si>
  <si>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</si>
  <si>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</si>
  <si>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</si>
  <si>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</si>
  <si>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</si>
  <si>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</si>
  <si>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</si>
  <si>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</si>
  <si>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</si>
  <si>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</si>
  <si>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</si>
  <si>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</si>
  <si>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</si>
  <si>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</si>
  <si>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</si>
  <si>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</si>
  <si>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</si>
  <si>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</si>
  <si>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</si>
  <si>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</si>
  <si>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</si>
  <si>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</si>
  <si>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</si>
  <si>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</si>
  <si>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</si>
  <si>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</si>
  <si>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</si>
  <si>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</si>
  <si>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</si>
  <si>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</si>
  <si>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</si>
  <si>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</si>
  <si>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</si>
  <si>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</si>
  <si>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</si>
  <si>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</si>
  <si>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</si>
  <si>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</si>
  <si>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</si>
  <si>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</si>
  <si>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</si>
  <si>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</si>
  <si>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</si>
  <si>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</si>
  <si>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</si>
  <si>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</si>
  <si>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</si>
  <si>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</si>
  <si>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</si>
  <si>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</si>
  <si>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</si>
  <si>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</si>
  <si>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</si>
  <si>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</si>
  <si>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</si>
  <si>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</si>
  <si>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</si>
  <si>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</si>
  <si>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</si>
  <si>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</si>
  <si>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</si>
  <si>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</si>
  <si>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</si>
  <si>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</si>
  <si>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</si>
  <si>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</si>
  <si>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</si>
  <si>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</si>
  <si>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</si>
  <si>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</si>
  <si>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</si>
  <si>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</si>
  <si>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</si>
  <si>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</si>
  <si>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</si>
  <si>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</si>
  <si>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</si>
  <si>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</si>
  <si>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</si>
  <si>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</si>
  <si>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</si>
  <si>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</si>
  <si>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</si>
  <si>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</si>
  <si>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</si>
  <si>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</si>
  <si>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</si>
  <si>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</si>
  <si>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</si>
  <si>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</si>
  <si>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</si>
  <si>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</si>
  <si>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</si>
  <si>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</si>
  <si>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</si>
  <si>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</si>
  <si>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</si>
  <si>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</si>
  <si>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</si>
  <si>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</si>
  <si>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</si>
  <si>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</si>
  <si>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</si>
  <si>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</si>
  <si>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</si>
  <si>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</si>
  <si>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</si>
  <si>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</si>
  <si>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</si>
  <si>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</si>
  <si>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</si>
  <si>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</si>
  <si>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</si>
  <si>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</si>
  <si>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</si>
  <si>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</si>
  <si>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</si>
  <si>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</si>
  <si>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</si>
  <si>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</si>
  <si>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</si>
  <si>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</si>
  <si>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</si>
  <si>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</si>
  <si>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</si>
  <si>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</si>
  <si>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</si>
  <si>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</si>
  <si>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</si>
  <si>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</si>
  <si>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</si>
  <si>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</si>
  <si>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</si>
  <si>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</si>
  <si>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</si>
  <si>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</si>
  <si>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</si>
  <si>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</si>
  <si>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</si>
  <si>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</si>
  <si>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</si>
  <si>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</si>
  <si>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</si>
  <si>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</si>
  <si>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</si>
  <si>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</si>
  <si>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</si>
  <si>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</si>
  <si>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</si>
  <si>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</si>
  <si>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</si>
  <si>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</si>
  <si>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</si>
  <si>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</si>
  <si>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</si>
  <si>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</si>
  <si>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</si>
  <si>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</si>
  <si>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</si>
  <si>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</si>
  <si>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</si>
  <si>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</si>
  <si>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</si>
  <si>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</si>
  <si>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</si>
  <si>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</si>
  <si>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</si>
  <si>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</si>
  <si>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</si>
  <si>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</si>
  <si>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</si>
  <si>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</si>
  <si>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</si>
  <si>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</si>
  <si>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</si>
  <si>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</si>
  <si>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</si>
  <si>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</si>
  <si>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</si>
  <si>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</si>
  <si>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</si>
  <si>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</si>
  <si>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</si>
  <si>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</si>
  <si>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</si>
  <si>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</si>
  <si>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</si>
  <si>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</si>
  <si>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</si>
  <si>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</si>
  <si>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</si>
  <si>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</si>
  <si>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</si>
  <si>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</si>
  <si>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</si>
  <si>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</si>
  <si>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</si>
  <si>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</si>
  <si>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</si>
  <si>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</si>
  <si>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</si>
  <si>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</si>
  <si>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</si>
  <si>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</si>
  <si>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</si>
  <si>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</si>
  <si>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</si>
  <si>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</si>
  <si>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</si>
  <si>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</si>
  <si>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</si>
  <si>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</si>
  <si>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</si>
  <si>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</si>
  <si>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</si>
  <si>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</si>
  <si>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</si>
  <si>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</si>
  <si>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</si>
  <si>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</si>
  <si>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</si>
  <si>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</si>
  <si>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</si>
  <si>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</si>
  <si>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</si>
  <si>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</si>
  <si>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</si>
  <si>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</si>
  <si>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</si>
  <si>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</si>
  <si>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</si>
  <si>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</si>
  <si>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</si>
  <si>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</si>
  <si>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</si>
  <si>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</si>
  <si>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</si>
  <si>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</si>
  <si>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</si>
  <si>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</si>
  <si>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</si>
  <si>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</si>
  <si>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</si>
  <si>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</si>
  <si>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</si>
  <si>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</si>
  <si>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</si>
  <si>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</si>
  <si>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</si>
  <si>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</si>
  <si>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</si>
  <si>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</si>
  <si>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</si>
  <si>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</si>
  <si>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</si>
  <si>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</si>
  <si>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</si>
  <si>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</si>
  <si>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</si>
  <si>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</si>
  <si>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</si>
  <si>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</si>
  <si>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</si>
  <si>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</si>
  <si>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</si>
  <si>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</si>
  <si>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</si>
  <si>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</si>
  <si>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</si>
  <si>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</si>
  <si>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</si>
  <si>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</si>
  <si>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</si>
  <si>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</si>
  <si>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</si>
  <si>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</si>
  <si>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</si>
  <si>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</si>
  <si>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</si>
  <si>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</si>
  <si>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</si>
  <si>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</si>
  <si>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</si>
  <si>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</si>
  <si>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</si>
  <si>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</si>
  <si>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</si>
  <si>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</si>
  <si>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</si>
  <si>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</si>
  <si>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</si>
  <si>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</si>
  <si>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</si>
  <si>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</si>
  <si>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</si>
  <si>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</si>
  <si>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</si>
  <si>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</si>
  <si>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</si>
  <si>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</si>
  <si>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</si>
  <si>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</si>
  <si>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</si>
  <si>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</si>
  <si>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Bernardsville borough, Somerset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</si>
  <si>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Bernardsville borough</t>
    </r>
    <r>
      <rPr>
        <b/>
        <sz val="12"/>
        <rFont val="Arial"/>
        <family val="2"/>
      </rPr>
      <t>, Somerset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</si>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</sst>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7345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7345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3599</v>
      </c>
      <c r="C9" s="151">
        <f>(B9/$B$7)*100</f>
        <v>48.99931926480599</v>
      </c>
      <c r="D9" s="152"/>
      <c r="E9" s="152" t="s">
        <v>403</v>
      </c>
      <c r="F9" s="150">
        <v>439</v>
      </c>
      <c r="G9" s="153">
        <f t="shared" si="0"/>
        <v>5.976855003403676</v>
      </c>
    </row>
    <row r="10" spans="1:7" ht="12.75">
      <c r="A10" s="149" t="s">
        <v>404</v>
      </c>
      <c r="B10" s="150">
        <v>3746</v>
      </c>
      <c r="C10" s="151">
        <f>(B10/$B$7)*100</f>
        <v>51.00068073519402</v>
      </c>
      <c r="D10" s="152"/>
      <c r="E10" s="152" t="s">
        <v>405</v>
      </c>
      <c r="F10" s="150">
        <v>28</v>
      </c>
      <c r="G10" s="153">
        <f t="shared" si="0"/>
        <v>0.381211708645337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21</v>
      </c>
      <c r="G11" s="153">
        <f t="shared" si="0"/>
        <v>0.2859087814840027</v>
      </c>
    </row>
    <row r="12" spans="1:7" ht="12.75">
      <c r="A12" s="149" t="s">
        <v>407</v>
      </c>
      <c r="B12" s="150">
        <v>557</v>
      </c>
      <c r="C12" s="151">
        <f aca="true" t="shared" si="1" ref="C12:C24">B12*100/B$7</f>
        <v>7.583390061266168</v>
      </c>
      <c r="D12" s="152"/>
      <c r="E12" s="152" t="s">
        <v>408</v>
      </c>
      <c r="F12" s="150">
        <v>10</v>
      </c>
      <c r="G12" s="153">
        <f t="shared" si="0"/>
        <v>0.13614703880190607</v>
      </c>
    </row>
    <row r="13" spans="1:7" ht="12.75">
      <c r="A13" s="149" t="s">
        <v>409</v>
      </c>
      <c r="B13" s="150">
        <v>570</v>
      </c>
      <c r="C13" s="151">
        <f t="shared" si="1"/>
        <v>7.760381211708645</v>
      </c>
      <c r="D13" s="152"/>
      <c r="E13" s="152" t="s">
        <v>410</v>
      </c>
      <c r="F13" s="150">
        <v>380</v>
      </c>
      <c r="G13" s="153">
        <f t="shared" si="0"/>
        <v>5.173587474472431</v>
      </c>
    </row>
    <row r="14" spans="1:7" ht="12.75">
      <c r="A14" s="149" t="s">
        <v>411</v>
      </c>
      <c r="B14" s="150">
        <v>518</v>
      </c>
      <c r="C14" s="151">
        <f t="shared" si="1"/>
        <v>7.052416609938734</v>
      </c>
      <c r="D14" s="152"/>
      <c r="E14" s="152" t="s">
        <v>412</v>
      </c>
      <c r="F14" s="150">
        <v>6906</v>
      </c>
      <c r="G14" s="153">
        <f t="shared" si="0"/>
        <v>94.02314499659633</v>
      </c>
    </row>
    <row r="15" spans="1:7" ht="12.75">
      <c r="A15" s="149" t="s">
        <v>413</v>
      </c>
      <c r="B15" s="150">
        <v>379</v>
      </c>
      <c r="C15" s="151">
        <f t="shared" si="1"/>
        <v>5.15997277059224</v>
      </c>
      <c r="D15" s="152"/>
      <c r="E15" s="152" t="s">
        <v>414</v>
      </c>
      <c r="F15" s="150">
        <v>6610</v>
      </c>
      <c r="G15" s="153">
        <f t="shared" si="0"/>
        <v>89.9931926480599</v>
      </c>
    </row>
    <row r="16" spans="1:7" ht="12.75">
      <c r="A16" s="149" t="s">
        <v>415</v>
      </c>
      <c r="B16" s="150">
        <v>218</v>
      </c>
      <c r="C16" s="151">
        <f t="shared" si="1"/>
        <v>2.968005445881552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760</v>
      </c>
      <c r="C17" s="151">
        <f t="shared" si="1"/>
        <v>10.347174948944861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1350</v>
      </c>
      <c r="C18" s="151">
        <f t="shared" si="1"/>
        <v>18.37985023825732</v>
      </c>
      <c r="D18" s="152"/>
      <c r="E18" s="143" t="s">
        <v>419</v>
      </c>
      <c r="F18" s="141">
        <v>7345</v>
      </c>
      <c r="G18" s="148">
        <v>100</v>
      </c>
    </row>
    <row r="19" spans="1:7" ht="12.75">
      <c r="A19" s="149" t="s">
        <v>420</v>
      </c>
      <c r="B19" s="150">
        <v>1233</v>
      </c>
      <c r="C19" s="151">
        <f t="shared" si="1"/>
        <v>16.78692988427502</v>
      </c>
      <c r="D19" s="152"/>
      <c r="E19" s="152" t="s">
        <v>421</v>
      </c>
      <c r="F19" s="150">
        <v>7335</v>
      </c>
      <c r="G19" s="153">
        <f aca="true" t="shared" si="2" ref="G19:G30">F19*100/F$18</f>
        <v>99.86385296119809</v>
      </c>
    </row>
    <row r="20" spans="1:7" ht="12.75">
      <c r="A20" s="149" t="s">
        <v>422</v>
      </c>
      <c r="B20" s="150">
        <v>495</v>
      </c>
      <c r="C20" s="151">
        <f t="shared" si="1"/>
        <v>6.73927842069435</v>
      </c>
      <c r="D20" s="152"/>
      <c r="E20" s="152" t="s">
        <v>423</v>
      </c>
      <c r="F20" s="150">
        <v>2723</v>
      </c>
      <c r="G20" s="153">
        <f t="shared" si="2"/>
        <v>37.07283866575902</v>
      </c>
    </row>
    <row r="21" spans="1:7" ht="12.75">
      <c r="A21" s="149" t="s">
        <v>424</v>
      </c>
      <c r="B21" s="150">
        <v>332</v>
      </c>
      <c r="C21" s="151">
        <f t="shared" si="1"/>
        <v>4.520081688223281</v>
      </c>
      <c r="D21" s="152"/>
      <c r="E21" s="152" t="s">
        <v>425</v>
      </c>
      <c r="F21" s="150">
        <v>1830</v>
      </c>
      <c r="G21" s="153">
        <f t="shared" si="2"/>
        <v>24.914908100748807</v>
      </c>
    </row>
    <row r="22" spans="1:7" ht="12.75">
      <c r="A22" s="149" t="s">
        <v>426</v>
      </c>
      <c r="B22" s="150">
        <v>524</v>
      </c>
      <c r="C22" s="151">
        <f t="shared" si="1"/>
        <v>7.134104833219878</v>
      </c>
      <c r="D22" s="152"/>
      <c r="E22" s="152" t="s">
        <v>427</v>
      </c>
      <c r="F22" s="150">
        <v>2269</v>
      </c>
      <c r="G22" s="153">
        <f t="shared" si="2"/>
        <v>30.891763104152485</v>
      </c>
    </row>
    <row r="23" spans="1:7" ht="12.75">
      <c r="A23" s="149" t="s">
        <v>428</v>
      </c>
      <c r="B23" s="150">
        <v>333</v>
      </c>
      <c r="C23" s="151">
        <f t="shared" si="1"/>
        <v>4.533696392103471</v>
      </c>
      <c r="D23" s="152"/>
      <c r="E23" s="152" t="s">
        <v>429</v>
      </c>
      <c r="F23" s="150">
        <v>1863</v>
      </c>
      <c r="G23" s="153">
        <f t="shared" si="2"/>
        <v>25.3641933287951</v>
      </c>
    </row>
    <row r="24" spans="1:7" ht="12.75">
      <c r="A24" s="149" t="s">
        <v>430</v>
      </c>
      <c r="B24" s="150">
        <v>76</v>
      </c>
      <c r="C24" s="151">
        <f t="shared" si="1"/>
        <v>1.034717494894486</v>
      </c>
      <c r="D24" s="152"/>
      <c r="E24" s="152" t="s">
        <v>431</v>
      </c>
      <c r="F24" s="150">
        <v>245</v>
      </c>
      <c r="G24" s="153">
        <f t="shared" si="2"/>
        <v>3.3356024506466984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41</v>
      </c>
      <c r="G25" s="153">
        <f t="shared" si="2"/>
        <v>0.5582028590878149</v>
      </c>
    </row>
    <row r="26" spans="1:7" ht="12.75">
      <c r="A26" s="149" t="s">
        <v>433</v>
      </c>
      <c r="B26" s="155">
        <v>40</v>
      </c>
      <c r="C26" s="156" t="s">
        <v>261</v>
      </c>
      <c r="D26" s="152"/>
      <c r="E26" s="157" t="s">
        <v>434</v>
      </c>
      <c r="F26" s="158">
        <v>268</v>
      </c>
      <c r="G26" s="153">
        <f t="shared" si="2"/>
        <v>3.6487406398910824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72</v>
      </c>
      <c r="G27" s="153">
        <f t="shared" si="2"/>
        <v>0.9802586793737236</v>
      </c>
    </row>
    <row r="28" spans="1:7" ht="12.75">
      <c r="A28" s="149" t="s">
        <v>262</v>
      </c>
      <c r="B28" s="150">
        <v>5430</v>
      </c>
      <c r="C28" s="151">
        <f aca="true" t="shared" si="3" ref="C28:C35">B28*100/B$7</f>
        <v>73.92784206943499</v>
      </c>
      <c r="D28" s="152"/>
      <c r="E28" s="152" t="s">
        <v>436</v>
      </c>
      <c r="F28" s="150">
        <v>10</v>
      </c>
      <c r="G28" s="153">
        <f t="shared" si="2"/>
        <v>0.13614703880190607</v>
      </c>
    </row>
    <row r="29" spans="1:7" ht="12.75">
      <c r="A29" s="149" t="s">
        <v>0</v>
      </c>
      <c r="B29" s="150">
        <v>2607</v>
      </c>
      <c r="C29" s="151">
        <f t="shared" si="3"/>
        <v>35.49353301565691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2823</v>
      </c>
      <c r="C30" s="151">
        <f t="shared" si="3"/>
        <v>38.43430905377808</v>
      </c>
      <c r="D30" s="152"/>
      <c r="E30" s="152" t="s">
        <v>3</v>
      </c>
      <c r="F30" s="150">
        <v>10</v>
      </c>
      <c r="G30" s="153">
        <f t="shared" si="2"/>
        <v>0.13614703880190607</v>
      </c>
    </row>
    <row r="31" spans="1:7" ht="12.75">
      <c r="A31" s="149" t="s">
        <v>4</v>
      </c>
      <c r="B31" s="150">
        <v>5280</v>
      </c>
      <c r="C31" s="151">
        <f t="shared" si="3"/>
        <v>71.8856364874064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1125</v>
      </c>
      <c r="C32" s="151">
        <f t="shared" si="3"/>
        <v>15.31654186521443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933</v>
      </c>
      <c r="C33" s="151">
        <f t="shared" si="3"/>
        <v>12.702518720217835</v>
      </c>
      <c r="D33" s="152"/>
      <c r="E33" s="143" t="s">
        <v>8</v>
      </c>
      <c r="F33" s="141">
        <v>2723</v>
      </c>
      <c r="G33" s="148">
        <v>100</v>
      </c>
    </row>
    <row r="34" spans="1:7" ht="12.75">
      <c r="A34" s="149" t="s">
        <v>0</v>
      </c>
      <c r="B34" s="150">
        <v>408</v>
      </c>
      <c r="C34" s="151">
        <f t="shared" si="3"/>
        <v>5.554799183117767</v>
      </c>
      <c r="D34" s="152"/>
      <c r="E34" s="152" t="s">
        <v>9</v>
      </c>
      <c r="F34" s="150">
        <v>2050</v>
      </c>
      <c r="G34" s="153">
        <f aca="true" t="shared" si="4" ref="G34:G42">F34*100/F$33</f>
        <v>75.28461255967683</v>
      </c>
    </row>
    <row r="35" spans="1:7" ht="12.75">
      <c r="A35" s="149" t="s">
        <v>2</v>
      </c>
      <c r="B35" s="150">
        <v>525</v>
      </c>
      <c r="C35" s="151">
        <f t="shared" si="3"/>
        <v>7.147719537100068</v>
      </c>
      <c r="D35" s="152"/>
      <c r="E35" s="152" t="s">
        <v>10</v>
      </c>
      <c r="F35" s="150">
        <v>978</v>
      </c>
      <c r="G35" s="153">
        <f t="shared" si="4"/>
        <v>35.91626882115314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1830</v>
      </c>
      <c r="G36" s="153">
        <f t="shared" si="4"/>
        <v>67.2052882849798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876</v>
      </c>
      <c r="G37" s="153">
        <f t="shared" si="4"/>
        <v>32.17040029379361</v>
      </c>
    </row>
    <row r="38" spans="1:7" ht="12.75">
      <c r="A38" s="163" t="s">
        <v>13</v>
      </c>
      <c r="B38" s="150">
        <v>7237</v>
      </c>
      <c r="C38" s="151">
        <f aca="true" t="shared" si="5" ref="C38:C56">B38*100/B$7</f>
        <v>98.52961198093942</v>
      </c>
      <c r="D38" s="152"/>
      <c r="E38" s="152" t="s">
        <v>14</v>
      </c>
      <c r="F38" s="150">
        <v>164</v>
      </c>
      <c r="G38" s="153">
        <f t="shared" si="4"/>
        <v>6.022769004774146</v>
      </c>
    </row>
    <row r="39" spans="1:7" ht="12.75">
      <c r="A39" s="149" t="s">
        <v>15</v>
      </c>
      <c r="B39" s="150">
        <v>6900</v>
      </c>
      <c r="C39" s="151">
        <f t="shared" si="5"/>
        <v>93.94145677331518</v>
      </c>
      <c r="D39" s="152"/>
      <c r="E39" s="152" t="s">
        <v>10</v>
      </c>
      <c r="F39" s="150">
        <v>81</v>
      </c>
      <c r="G39" s="153">
        <f t="shared" si="4"/>
        <v>2.9746603011384503</v>
      </c>
    </row>
    <row r="40" spans="1:7" ht="12.75">
      <c r="A40" s="149" t="s">
        <v>16</v>
      </c>
      <c r="B40" s="150">
        <v>18</v>
      </c>
      <c r="C40" s="151">
        <f t="shared" si="5"/>
        <v>0.2450646698434309</v>
      </c>
      <c r="D40" s="152"/>
      <c r="E40" s="152" t="s">
        <v>17</v>
      </c>
      <c r="F40" s="150">
        <v>673</v>
      </c>
      <c r="G40" s="153">
        <f t="shared" si="4"/>
        <v>24.715387440323173</v>
      </c>
    </row>
    <row r="41" spans="1:7" ht="12.75">
      <c r="A41" s="149" t="s">
        <v>18</v>
      </c>
      <c r="B41" s="150">
        <v>11</v>
      </c>
      <c r="C41" s="151">
        <f t="shared" si="5"/>
        <v>0.14976174268209666</v>
      </c>
      <c r="D41" s="152"/>
      <c r="E41" s="152" t="s">
        <v>19</v>
      </c>
      <c r="F41" s="150">
        <v>573</v>
      </c>
      <c r="G41" s="153">
        <f t="shared" si="4"/>
        <v>21.04296731546089</v>
      </c>
    </row>
    <row r="42" spans="1:7" ht="12.75">
      <c r="A42" s="149" t="s">
        <v>20</v>
      </c>
      <c r="B42" s="150">
        <v>194</v>
      </c>
      <c r="C42" s="151">
        <f t="shared" si="5"/>
        <v>2.6412525527569777</v>
      </c>
      <c r="D42" s="152"/>
      <c r="E42" s="152" t="s">
        <v>21</v>
      </c>
      <c r="F42" s="150">
        <v>229</v>
      </c>
      <c r="G42" s="153">
        <f t="shared" si="4"/>
        <v>8.409842085934631</v>
      </c>
    </row>
    <row r="43" spans="1:7" ht="12.75">
      <c r="A43" s="149" t="s">
        <v>22</v>
      </c>
      <c r="B43" s="150">
        <v>83</v>
      </c>
      <c r="C43" s="151">
        <f t="shared" si="5"/>
        <v>1.1300204220558203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57</v>
      </c>
      <c r="C44" s="151">
        <f t="shared" si="5"/>
        <v>0.7760381211708646</v>
      </c>
      <c r="D44" s="152"/>
      <c r="E44" s="152" t="s">
        <v>24</v>
      </c>
      <c r="F44" s="160">
        <v>1010</v>
      </c>
      <c r="G44" s="164">
        <f>F44*100/F33</f>
        <v>37.09144326110907</v>
      </c>
    </row>
    <row r="45" spans="1:7" ht="12.75">
      <c r="A45" s="149" t="s">
        <v>25</v>
      </c>
      <c r="B45" s="150">
        <v>21</v>
      </c>
      <c r="C45" s="151">
        <f t="shared" si="5"/>
        <v>0.2859087814840027</v>
      </c>
      <c r="D45" s="152"/>
      <c r="E45" s="152" t="s">
        <v>26</v>
      </c>
      <c r="F45" s="160">
        <v>669</v>
      </c>
      <c r="G45" s="164">
        <f>F45*100/F33</f>
        <v>24.568490635328683</v>
      </c>
    </row>
    <row r="46" spans="1:7" ht="12.75">
      <c r="A46" s="149" t="s">
        <v>27</v>
      </c>
      <c r="B46" s="150">
        <v>4</v>
      </c>
      <c r="C46" s="151">
        <f t="shared" si="5"/>
        <v>0.05445881552076242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18</v>
      </c>
      <c r="C47" s="151">
        <f t="shared" si="5"/>
        <v>0.2450646698434309</v>
      </c>
      <c r="D47" s="152"/>
      <c r="E47" s="152" t="s">
        <v>29</v>
      </c>
      <c r="F47" s="165">
        <v>2.69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3.12</v>
      </c>
      <c r="G48" s="166" t="s">
        <v>261</v>
      </c>
    </row>
    <row r="49" spans="1:7" ht="14.25">
      <c r="A49" s="149" t="s">
        <v>32</v>
      </c>
      <c r="B49" s="150">
        <v>11</v>
      </c>
      <c r="C49" s="151">
        <f t="shared" si="5"/>
        <v>0.14976174268209666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2807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2723</v>
      </c>
      <c r="G52" s="153">
        <f>F52*100/F$51</f>
        <v>97.0074812967581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84</v>
      </c>
      <c r="G53" s="153">
        <f>F53*100/F$51</f>
        <v>2.9925187032418954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14</v>
      </c>
      <c r="G54" s="153">
        <f>F54*100/F$51</f>
        <v>0.49875311720698257</v>
      </c>
    </row>
    <row r="55" spans="1:7" ht="12.75">
      <c r="A55" s="149" t="s">
        <v>43</v>
      </c>
      <c r="B55" s="150">
        <v>114</v>
      </c>
      <c r="C55" s="151">
        <f t="shared" si="5"/>
        <v>1.5520762423417291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108</v>
      </c>
      <c r="C56" s="151">
        <f t="shared" si="5"/>
        <v>1.4703880190605854</v>
      </c>
      <c r="D56" s="152"/>
      <c r="E56" s="152" t="s">
        <v>45</v>
      </c>
      <c r="F56" s="167">
        <v>0.7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6992</v>
      </c>
      <c r="C60" s="168">
        <f>B60*100/B7</f>
        <v>95.19400953029272</v>
      </c>
      <c r="D60" s="152"/>
      <c r="E60" s="143" t="s">
        <v>51</v>
      </c>
      <c r="F60" s="141">
        <v>2723</v>
      </c>
      <c r="G60" s="148">
        <v>100</v>
      </c>
    </row>
    <row r="61" spans="1:7" ht="12.75">
      <c r="A61" s="149" t="s">
        <v>52</v>
      </c>
      <c r="B61" s="160">
        <v>37</v>
      </c>
      <c r="C61" s="168">
        <f>B61*100/B7</f>
        <v>0.5037440435670524</v>
      </c>
      <c r="D61" s="152"/>
      <c r="E61" s="152" t="s">
        <v>53</v>
      </c>
      <c r="F61" s="150">
        <v>2274</v>
      </c>
      <c r="G61" s="153">
        <f>F61*100/F$60</f>
        <v>83.51083363936834</v>
      </c>
    </row>
    <row r="62" spans="1:7" ht="12.75">
      <c r="A62" s="149" t="s">
        <v>54</v>
      </c>
      <c r="B62" s="160">
        <v>36</v>
      </c>
      <c r="C62" s="168">
        <f>B62*100/B7</f>
        <v>0.4901293396868618</v>
      </c>
      <c r="D62" s="152"/>
      <c r="E62" s="152" t="s">
        <v>55</v>
      </c>
      <c r="F62" s="150">
        <v>449</v>
      </c>
      <c r="G62" s="153">
        <f>F62*100/F$60</f>
        <v>16.489166360631657</v>
      </c>
    </row>
    <row r="63" spans="1:7" ht="12.75">
      <c r="A63" s="149" t="s">
        <v>56</v>
      </c>
      <c r="B63" s="160">
        <v>242</v>
      </c>
      <c r="C63" s="168">
        <f>B63*100/B7</f>
        <v>3.2947583390061266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45">
        <v>2.75</v>
      </c>
      <c r="G64" s="166" t="s">
        <v>261</v>
      </c>
    </row>
    <row r="65" spans="1:7" ht="13.5" thickBot="1">
      <c r="A65" s="171" t="s">
        <v>59</v>
      </c>
      <c r="B65" s="172">
        <v>160</v>
      </c>
      <c r="C65" s="173">
        <f>B65*100/B7</f>
        <v>2.178352620830497</v>
      </c>
      <c r="D65" s="174"/>
      <c r="E65" s="174" t="s">
        <v>60</v>
      </c>
      <c r="F65" s="175">
        <v>2.42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7345</v>
      </c>
      <c r="G9" s="33">
        <f>(F9/$F$9)*100</f>
        <v>100</v>
      </c>
    </row>
    <row r="10" spans="1:7" ht="12.75">
      <c r="A10" s="29" t="s">
        <v>269</v>
      </c>
      <c r="B10" s="93">
        <v>1771</v>
      </c>
      <c r="C10" s="33">
        <f aca="true" t="shared" si="0" ref="C10:C15">(B10/$B$10)*100</f>
        <v>100</v>
      </c>
      <c r="E10" s="34" t="s">
        <v>270</v>
      </c>
      <c r="F10" s="97">
        <v>6428</v>
      </c>
      <c r="G10" s="84">
        <f aca="true" t="shared" si="1" ref="G10:G16">(F10/$F$9)*100</f>
        <v>87.51531654186522</v>
      </c>
    </row>
    <row r="11" spans="1:8" ht="12.75">
      <c r="A11" s="36" t="s">
        <v>271</v>
      </c>
      <c r="B11" s="98">
        <v>166</v>
      </c>
      <c r="C11" s="35">
        <f t="shared" si="0"/>
        <v>9.373235460191982</v>
      </c>
      <c r="E11" s="34" t="s">
        <v>272</v>
      </c>
      <c r="F11" s="97">
        <v>6345</v>
      </c>
      <c r="G11" s="84">
        <f t="shared" si="1"/>
        <v>86.3852961198094</v>
      </c>
      <c r="H11" s="15" t="s">
        <v>250</v>
      </c>
    </row>
    <row r="12" spans="1:8" ht="12.75">
      <c r="A12" s="36" t="s">
        <v>273</v>
      </c>
      <c r="B12" s="98">
        <v>87</v>
      </c>
      <c r="C12" s="35">
        <f t="shared" si="0"/>
        <v>4.912478825522304</v>
      </c>
      <c r="E12" s="34" t="s">
        <v>274</v>
      </c>
      <c r="F12" s="97">
        <v>3699</v>
      </c>
      <c r="G12" s="84">
        <f t="shared" si="1"/>
        <v>50.360789652825055</v>
      </c>
      <c r="H12" s="15" t="s">
        <v>250</v>
      </c>
    </row>
    <row r="13" spans="1:7" ht="12.75">
      <c r="A13" s="36" t="s">
        <v>275</v>
      </c>
      <c r="B13" s="98">
        <v>926</v>
      </c>
      <c r="C13" s="35">
        <f t="shared" si="0"/>
        <v>52.28684359119141</v>
      </c>
      <c r="E13" s="34" t="s">
        <v>276</v>
      </c>
      <c r="F13" s="97">
        <v>2646</v>
      </c>
      <c r="G13" s="84">
        <f t="shared" si="1"/>
        <v>36.02450646698434</v>
      </c>
    </row>
    <row r="14" spans="1:7" ht="12.75">
      <c r="A14" s="36" t="s">
        <v>277</v>
      </c>
      <c r="B14" s="98">
        <v>358</v>
      </c>
      <c r="C14" s="35">
        <f t="shared" si="0"/>
        <v>20.214568040655</v>
      </c>
      <c r="E14" s="34" t="s">
        <v>166</v>
      </c>
      <c r="F14" s="97">
        <v>83</v>
      </c>
      <c r="G14" s="84">
        <f t="shared" si="1"/>
        <v>1.1300204220558203</v>
      </c>
    </row>
    <row r="15" spans="1:7" ht="12.75">
      <c r="A15" s="36" t="s">
        <v>324</v>
      </c>
      <c r="B15" s="97">
        <v>234</v>
      </c>
      <c r="C15" s="35">
        <f t="shared" si="0"/>
        <v>13.2128740824393</v>
      </c>
      <c r="E15" s="34" t="s">
        <v>278</v>
      </c>
      <c r="F15" s="97">
        <v>917</v>
      </c>
      <c r="G15" s="84">
        <f t="shared" si="1"/>
        <v>12.484683458134786</v>
      </c>
    </row>
    <row r="16" spans="1:7" ht="12.75">
      <c r="A16" s="36"/>
      <c r="B16" s="93" t="s">
        <v>250</v>
      </c>
      <c r="C16" s="10"/>
      <c r="E16" s="34" t="s">
        <v>279</v>
      </c>
      <c r="F16" s="98">
        <v>289</v>
      </c>
      <c r="G16" s="84">
        <f t="shared" si="1"/>
        <v>3.9346494213750853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498</v>
      </c>
      <c r="G17" s="84">
        <f>(F17/$F$9)*100</f>
        <v>6.7801225323349215</v>
      </c>
    </row>
    <row r="18" spans="1:7" ht="12.75">
      <c r="A18" s="29" t="s">
        <v>282</v>
      </c>
      <c r="B18" s="93">
        <v>5129</v>
      </c>
      <c r="C18" s="33">
        <f>(B18/$B$18)*100</f>
        <v>100</v>
      </c>
      <c r="E18" s="34" t="s">
        <v>283</v>
      </c>
      <c r="F18" s="97">
        <v>419</v>
      </c>
      <c r="G18" s="84">
        <f>(F18/$F$9)*100</f>
        <v>5.704560925799864</v>
      </c>
    </row>
    <row r="19" spans="1:7" ht="12.75">
      <c r="A19" s="36" t="s">
        <v>284</v>
      </c>
      <c r="B19" s="97">
        <v>118</v>
      </c>
      <c r="C19" s="84">
        <f aca="true" t="shared" si="2" ref="C19:C25">(B19/$B$18)*100</f>
        <v>2.3006434002729574</v>
      </c>
      <c r="E19" s="34"/>
      <c r="F19" s="97" t="s">
        <v>250</v>
      </c>
      <c r="G19" s="84"/>
    </row>
    <row r="20" spans="1:7" ht="12.75">
      <c r="A20" s="36" t="s">
        <v>285</v>
      </c>
      <c r="B20" s="97">
        <v>279</v>
      </c>
      <c r="C20" s="84">
        <f t="shared" si="2"/>
        <v>5.439656853187756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730</v>
      </c>
      <c r="C21" s="84">
        <f t="shared" si="2"/>
        <v>14.232793916942873</v>
      </c>
      <c r="E21" s="38" t="s">
        <v>167</v>
      </c>
      <c r="F21" s="80">
        <v>917</v>
      </c>
      <c r="G21" s="33">
        <f>(F21/$F$21)*100</f>
        <v>100</v>
      </c>
    </row>
    <row r="22" spans="1:7" ht="12.75">
      <c r="A22" s="36" t="s">
        <v>302</v>
      </c>
      <c r="B22" s="97">
        <v>716</v>
      </c>
      <c r="C22" s="84">
        <f t="shared" si="2"/>
        <v>13.959836225385066</v>
      </c>
      <c r="E22" s="34" t="s">
        <v>303</v>
      </c>
      <c r="F22" s="97">
        <v>394</v>
      </c>
      <c r="G22" s="84">
        <f aca="true" t="shared" si="3" ref="G22:G27">(F22/$F$21)*100</f>
        <v>42.966194111232284</v>
      </c>
    </row>
    <row r="23" spans="1:7" ht="12.75">
      <c r="A23" s="36" t="s">
        <v>304</v>
      </c>
      <c r="B23" s="97">
        <v>231</v>
      </c>
      <c r="C23" s="84">
        <f t="shared" si="2"/>
        <v>4.503801910703841</v>
      </c>
      <c r="E23" s="34" t="s">
        <v>305</v>
      </c>
      <c r="F23" s="97">
        <v>227</v>
      </c>
      <c r="G23" s="84">
        <f t="shared" si="3"/>
        <v>24.7546346782988</v>
      </c>
    </row>
    <row r="24" spans="1:7" ht="12.75">
      <c r="A24" s="36" t="s">
        <v>306</v>
      </c>
      <c r="B24" s="97">
        <v>1811</v>
      </c>
      <c r="C24" s="84">
        <f t="shared" si="2"/>
        <v>35.309027100799376</v>
      </c>
      <c r="E24" s="34" t="s">
        <v>307</v>
      </c>
      <c r="F24" s="97">
        <v>21</v>
      </c>
      <c r="G24" s="84">
        <f t="shared" si="3"/>
        <v>2.2900763358778624</v>
      </c>
    </row>
    <row r="25" spans="1:7" ht="12.75">
      <c r="A25" s="36" t="s">
        <v>308</v>
      </c>
      <c r="B25" s="97">
        <v>1244</v>
      </c>
      <c r="C25" s="84">
        <f t="shared" si="2"/>
        <v>24.25424059270813</v>
      </c>
      <c r="E25" s="34" t="s">
        <v>309</v>
      </c>
      <c r="F25" s="97">
        <v>16</v>
      </c>
      <c r="G25" s="84">
        <f t="shared" si="3"/>
        <v>1.7448200654307526</v>
      </c>
    </row>
    <row r="26" spans="1:7" ht="12.75">
      <c r="A26" s="36"/>
      <c r="B26" s="93" t="s">
        <v>250</v>
      </c>
      <c r="C26" s="35"/>
      <c r="E26" s="34" t="s">
        <v>310</v>
      </c>
      <c r="F26" s="97">
        <v>244</v>
      </c>
      <c r="G26" s="84">
        <f t="shared" si="3"/>
        <v>26.608505997818977</v>
      </c>
    </row>
    <row r="27" spans="1:7" ht="12.75">
      <c r="A27" s="36" t="s">
        <v>311</v>
      </c>
      <c r="B27" s="108">
        <v>92.3</v>
      </c>
      <c r="C27" s="37" t="s">
        <v>261</v>
      </c>
      <c r="E27" s="34" t="s">
        <v>312</v>
      </c>
      <c r="F27" s="97">
        <v>15</v>
      </c>
      <c r="G27" s="84">
        <f t="shared" si="3"/>
        <v>1.6357688113413305</v>
      </c>
    </row>
    <row r="28" spans="1:7" ht="12.75">
      <c r="A28" s="36" t="s">
        <v>313</v>
      </c>
      <c r="B28" s="108">
        <v>59.6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6802</v>
      </c>
      <c r="G30" s="33">
        <f>(F30/$F$30)*100</f>
        <v>100</v>
      </c>
      <c r="J30" s="39"/>
    </row>
    <row r="31" spans="1:10" ht="12.75">
      <c r="A31" s="95" t="s">
        <v>296</v>
      </c>
      <c r="B31" s="93">
        <v>5703</v>
      </c>
      <c r="C31" s="33">
        <f>(B31/$B$31)*100</f>
        <v>100</v>
      </c>
      <c r="E31" s="34" t="s">
        <v>317</v>
      </c>
      <c r="F31" s="97">
        <v>5700</v>
      </c>
      <c r="G31" s="101">
        <f>(F31/$F$30)*100</f>
        <v>83.79888268156425</v>
      </c>
      <c r="J31" s="39"/>
    </row>
    <row r="32" spans="1:10" ht="12.75">
      <c r="A32" s="36" t="s">
        <v>318</v>
      </c>
      <c r="B32" s="97">
        <v>1002</v>
      </c>
      <c r="C32" s="10">
        <f>(B32/$B$31)*100</f>
        <v>17.569700157811678</v>
      </c>
      <c r="E32" s="34" t="s">
        <v>319</v>
      </c>
      <c r="F32" s="97">
        <v>1102</v>
      </c>
      <c r="G32" s="101">
        <f aca="true" t="shared" si="4" ref="G32:G39">(F32/$F$30)*100</f>
        <v>16.201117318435752</v>
      </c>
      <c r="J32" s="39"/>
    </row>
    <row r="33" spans="1:10" ht="12.75">
      <c r="A33" s="36" t="s">
        <v>320</v>
      </c>
      <c r="B33" s="97">
        <v>3912</v>
      </c>
      <c r="C33" s="10">
        <f aca="true" t="shared" si="5" ref="C33:C38">(B33/$B$31)*100</f>
        <v>68.59547606522882</v>
      </c>
      <c r="E33" s="34" t="s">
        <v>321</v>
      </c>
      <c r="F33" s="97">
        <v>464</v>
      </c>
      <c r="G33" s="101">
        <f t="shared" si="4"/>
        <v>6.8215230814466326</v>
      </c>
      <c r="J33" s="39"/>
    </row>
    <row r="34" spans="1:7" ht="12.75">
      <c r="A34" s="36" t="s">
        <v>322</v>
      </c>
      <c r="B34" s="97">
        <v>58</v>
      </c>
      <c r="C34" s="10">
        <f t="shared" si="5"/>
        <v>1.0170085919691392</v>
      </c>
      <c r="E34" s="34" t="s">
        <v>323</v>
      </c>
      <c r="F34" s="97">
        <v>459</v>
      </c>
      <c r="G34" s="101">
        <f t="shared" si="4"/>
        <v>6.7480152896206995</v>
      </c>
    </row>
    <row r="35" spans="1:7" ht="12.75">
      <c r="A35" s="36" t="s">
        <v>325</v>
      </c>
      <c r="B35" s="97">
        <v>310</v>
      </c>
      <c r="C35" s="10">
        <f t="shared" si="5"/>
        <v>5.4357355777660885</v>
      </c>
      <c r="E35" s="34" t="s">
        <v>321</v>
      </c>
      <c r="F35" s="97">
        <v>260</v>
      </c>
      <c r="G35" s="101">
        <f t="shared" si="4"/>
        <v>3.822405174948545</v>
      </c>
    </row>
    <row r="36" spans="1:7" ht="12.75">
      <c r="A36" s="36" t="s">
        <v>297</v>
      </c>
      <c r="B36" s="97">
        <v>260</v>
      </c>
      <c r="C36" s="10">
        <f t="shared" si="5"/>
        <v>4.559004032965106</v>
      </c>
      <c r="E36" s="34" t="s">
        <v>327</v>
      </c>
      <c r="F36" s="97">
        <v>630</v>
      </c>
      <c r="G36" s="101">
        <f t="shared" si="4"/>
        <v>9.261981770067628</v>
      </c>
    </row>
    <row r="37" spans="1:7" ht="12.75">
      <c r="A37" s="36" t="s">
        <v>326</v>
      </c>
      <c r="B37" s="97">
        <v>421</v>
      </c>
      <c r="C37" s="10">
        <f t="shared" si="5"/>
        <v>7.382079607224268</v>
      </c>
      <c r="E37" s="34" t="s">
        <v>321</v>
      </c>
      <c r="F37" s="97">
        <v>191</v>
      </c>
      <c r="G37" s="101">
        <f t="shared" si="4"/>
        <v>2.807997647750662</v>
      </c>
    </row>
    <row r="38" spans="1:7" ht="12.75">
      <c r="A38" s="36" t="s">
        <v>297</v>
      </c>
      <c r="B38" s="97">
        <v>255</v>
      </c>
      <c r="C38" s="10">
        <f t="shared" si="5"/>
        <v>4.471330878485008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52</v>
      </c>
      <c r="C42" s="33">
        <f>(B42/$B$42)*100</f>
        <v>100</v>
      </c>
      <c r="E42" s="31" t="s">
        <v>268</v>
      </c>
      <c r="F42" s="80">
        <v>7345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9453</v>
      </c>
      <c r="G43" s="107">
        <f aca="true" t="shared" si="6" ref="G43:G71">(F43/$F$42)*100</f>
        <v>128.69979577944179</v>
      </c>
    </row>
    <row r="44" spans="1:7" ht="12.75">
      <c r="A44" s="36"/>
      <c r="B44" s="93" t="s">
        <v>250</v>
      </c>
      <c r="C44" s="10"/>
      <c r="E44" s="1" t="s">
        <v>329</v>
      </c>
      <c r="F44" s="97">
        <v>38</v>
      </c>
      <c r="G44" s="101">
        <f t="shared" si="6"/>
        <v>0.5173587474472431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65</v>
      </c>
      <c r="G45" s="101">
        <f t="shared" si="6"/>
        <v>0.8849557522123894</v>
      </c>
    </row>
    <row r="46" spans="1:7" ht="12.75">
      <c r="A46" s="29" t="s">
        <v>331</v>
      </c>
      <c r="B46" s="93">
        <v>5431</v>
      </c>
      <c r="C46" s="33">
        <f>(B46/$B$46)*100</f>
        <v>100</v>
      </c>
      <c r="E46" s="1" t="s">
        <v>332</v>
      </c>
      <c r="F46" s="97">
        <v>18</v>
      </c>
      <c r="G46" s="101">
        <f t="shared" si="6"/>
        <v>0.2450646698434309</v>
      </c>
    </row>
    <row r="47" spans="1:7" ht="12.75">
      <c r="A47" s="36" t="s">
        <v>333</v>
      </c>
      <c r="B47" s="97">
        <v>587</v>
      </c>
      <c r="C47" s="10">
        <f>(B47/$B$46)*100</f>
        <v>10.808322592524396</v>
      </c>
      <c r="E47" s="1" t="s">
        <v>334</v>
      </c>
      <c r="F47" s="97">
        <v>179</v>
      </c>
      <c r="G47" s="101">
        <f t="shared" si="6"/>
        <v>2.4370319945541183</v>
      </c>
    </row>
    <row r="48" spans="1:7" ht="12.75">
      <c r="A48" s="36"/>
      <c r="B48" s="93" t="s">
        <v>250</v>
      </c>
      <c r="C48" s="10"/>
      <c r="E48" s="1" t="s">
        <v>335</v>
      </c>
      <c r="F48" s="97">
        <v>1162</v>
      </c>
      <c r="G48" s="101">
        <f t="shared" si="6"/>
        <v>15.820285908781484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167</v>
      </c>
      <c r="G49" s="101">
        <f t="shared" si="6"/>
        <v>2.2736555479918312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68</v>
      </c>
      <c r="G50" s="101">
        <f t="shared" si="6"/>
        <v>0.9257998638529613</v>
      </c>
    </row>
    <row r="51" spans="1:7" ht="12.75">
      <c r="A51" s="5" t="s">
        <v>338</v>
      </c>
      <c r="B51" s="93">
        <v>1499</v>
      </c>
      <c r="C51" s="33">
        <f>(B51/$B$51)*100</f>
        <v>100</v>
      </c>
      <c r="E51" s="1" t="s">
        <v>339</v>
      </c>
      <c r="F51" s="97">
        <v>1410</v>
      </c>
      <c r="G51" s="101">
        <f t="shared" si="6"/>
        <v>19.196732471068753</v>
      </c>
    </row>
    <row r="52" spans="1:7" ht="12.75">
      <c r="A52" s="4" t="s">
        <v>340</v>
      </c>
      <c r="B52" s="98">
        <v>66</v>
      </c>
      <c r="C52" s="10">
        <f>(B52/$B$51)*100</f>
        <v>4.402935290193462</v>
      </c>
      <c r="E52" s="1" t="s">
        <v>341</v>
      </c>
      <c r="F52" s="97">
        <v>52</v>
      </c>
      <c r="G52" s="101">
        <f t="shared" si="6"/>
        <v>0.7079646017699115</v>
      </c>
    </row>
    <row r="53" spans="1:7" ht="12.75">
      <c r="A53" s="4"/>
      <c r="B53" s="93" t="s">
        <v>250</v>
      </c>
      <c r="C53" s="10"/>
      <c r="E53" s="1" t="s">
        <v>342</v>
      </c>
      <c r="F53" s="97">
        <v>130</v>
      </c>
      <c r="G53" s="101">
        <f t="shared" si="6"/>
        <v>1.7699115044247788</v>
      </c>
    </row>
    <row r="54" spans="1:7" ht="14.25">
      <c r="A54" s="5" t="s">
        <v>343</v>
      </c>
      <c r="B54" s="93">
        <v>4351</v>
      </c>
      <c r="C54" s="33">
        <f>(B54/$B$54)*100</f>
        <v>100</v>
      </c>
      <c r="E54" s="1" t="s">
        <v>201</v>
      </c>
      <c r="F54" s="97">
        <v>1817</v>
      </c>
      <c r="G54" s="101">
        <f t="shared" si="6"/>
        <v>24.737916950306328</v>
      </c>
    </row>
    <row r="55" spans="1:7" ht="12.75">
      <c r="A55" s="4" t="s">
        <v>340</v>
      </c>
      <c r="B55" s="98">
        <v>361</v>
      </c>
      <c r="C55" s="10">
        <f>(B55/$B$54)*100</f>
        <v>8.296943231441048</v>
      </c>
      <c r="E55" s="1" t="s">
        <v>344</v>
      </c>
      <c r="F55" s="97">
        <v>1598</v>
      </c>
      <c r="G55" s="101">
        <f t="shared" si="6"/>
        <v>21.75629680054459</v>
      </c>
    </row>
    <row r="56" spans="1:7" ht="12.75">
      <c r="A56" s="4" t="s">
        <v>345</v>
      </c>
      <c r="B56" s="120">
        <v>71.5</v>
      </c>
      <c r="C56" s="37" t="s">
        <v>261</v>
      </c>
      <c r="E56" s="1" t="s">
        <v>346</v>
      </c>
      <c r="F56" s="97">
        <v>16</v>
      </c>
      <c r="G56" s="101">
        <f t="shared" si="6"/>
        <v>0.2178352620830497</v>
      </c>
    </row>
    <row r="57" spans="1:7" ht="12.75">
      <c r="A57" s="4" t="s">
        <v>347</v>
      </c>
      <c r="B57" s="98">
        <v>3990</v>
      </c>
      <c r="C57" s="10">
        <f>(B57/$B$54)*100</f>
        <v>91.70305676855895</v>
      </c>
      <c r="E57" s="1" t="s">
        <v>348</v>
      </c>
      <c r="F57" s="97">
        <v>105</v>
      </c>
      <c r="G57" s="101">
        <f t="shared" si="6"/>
        <v>1.4295439074200136</v>
      </c>
    </row>
    <row r="58" spans="1:7" ht="12.75">
      <c r="A58" s="4" t="s">
        <v>345</v>
      </c>
      <c r="B58" s="120">
        <v>77.4</v>
      </c>
      <c r="C58" s="37" t="s">
        <v>261</v>
      </c>
      <c r="E58" s="1" t="s">
        <v>349</v>
      </c>
      <c r="F58" s="97">
        <v>380</v>
      </c>
      <c r="G58" s="101">
        <f t="shared" si="6"/>
        <v>5.173587474472431</v>
      </c>
    </row>
    <row r="59" spans="1:7" ht="12.75">
      <c r="A59" s="4"/>
      <c r="B59" s="93" t="s">
        <v>250</v>
      </c>
      <c r="C59" s="10"/>
      <c r="E59" s="1" t="s">
        <v>350</v>
      </c>
      <c r="F59" s="97">
        <v>50</v>
      </c>
      <c r="G59" s="101">
        <f t="shared" si="6"/>
        <v>0.6807351940095302</v>
      </c>
    </row>
    <row r="60" spans="1:7" ht="12.75">
      <c r="A60" s="5" t="s">
        <v>351</v>
      </c>
      <c r="B60" s="93">
        <v>944</v>
      </c>
      <c r="C60" s="33">
        <f>(B60/$B$60)*100</f>
        <v>100</v>
      </c>
      <c r="E60" s="1" t="s">
        <v>352</v>
      </c>
      <c r="F60" s="97">
        <v>213</v>
      </c>
      <c r="G60" s="101">
        <f t="shared" si="6"/>
        <v>2.8999319264805994</v>
      </c>
    </row>
    <row r="61" spans="1:7" ht="12.75">
      <c r="A61" s="4" t="s">
        <v>340</v>
      </c>
      <c r="B61" s="97">
        <v>241</v>
      </c>
      <c r="C61" s="10">
        <f>(B61/$B$60)*100</f>
        <v>25.529661016949152</v>
      </c>
      <c r="E61" s="1" t="s">
        <v>353</v>
      </c>
      <c r="F61" s="97">
        <v>147</v>
      </c>
      <c r="G61" s="101">
        <f t="shared" si="6"/>
        <v>2.001361470388019</v>
      </c>
    </row>
    <row r="62" spans="1:7" ht="12.75">
      <c r="A62" s="4"/>
      <c r="B62" s="93" t="s">
        <v>250</v>
      </c>
      <c r="C62" s="10"/>
      <c r="E62" s="1" t="s">
        <v>354</v>
      </c>
      <c r="F62" s="97">
        <v>237</v>
      </c>
      <c r="G62" s="101">
        <f t="shared" si="6"/>
        <v>3.2266848196051736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46</v>
      </c>
      <c r="G63" s="101">
        <f t="shared" si="6"/>
        <v>0.6262763784887678</v>
      </c>
    </row>
    <row r="64" spans="1:7" ht="12.75">
      <c r="A64" s="29" t="s">
        <v>357</v>
      </c>
      <c r="B64" s="93">
        <v>6802</v>
      </c>
      <c r="C64" s="33">
        <f>(B64/$B$64)*100</f>
        <v>100</v>
      </c>
      <c r="E64" s="1" t="s">
        <v>358</v>
      </c>
      <c r="F64" s="97">
        <v>9</v>
      </c>
      <c r="G64" s="101">
        <f t="shared" si="6"/>
        <v>0.12253233492171545</v>
      </c>
    </row>
    <row r="65" spans="1:7" ht="12.75">
      <c r="A65" s="4" t="s">
        <v>256</v>
      </c>
      <c r="B65" s="97">
        <v>3816</v>
      </c>
      <c r="C65" s="10">
        <f>(B65/$B$64)*100</f>
        <v>56.10114672155249</v>
      </c>
      <c r="E65" s="1" t="s">
        <v>359</v>
      </c>
      <c r="F65" s="97">
        <v>141</v>
      </c>
      <c r="G65" s="101">
        <f t="shared" si="6"/>
        <v>1.9196732471068754</v>
      </c>
    </row>
    <row r="66" spans="1:7" ht="12.75">
      <c r="A66" s="4" t="s">
        <v>257</v>
      </c>
      <c r="B66" s="97">
        <v>2713</v>
      </c>
      <c r="C66" s="10">
        <f aca="true" t="shared" si="7" ref="C66:C71">(B66/$B$64)*100</f>
        <v>39.885327844751544</v>
      </c>
      <c r="E66" s="1" t="s">
        <v>360</v>
      </c>
      <c r="F66" s="97">
        <v>49</v>
      </c>
      <c r="G66" s="101">
        <f t="shared" si="6"/>
        <v>0.6671204901293397</v>
      </c>
    </row>
    <row r="67" spans="1:7" ht="12.75">
      <c r="A67" s="4" t="s">
        <v>361</v>
      </c>
      <c r="B67" s="97">
        <v>1027</v>
      </c>
      <c r="C67" s="10">
        <f t="shared" si="7"/>
        <v>15.09850044104675</v>
      </c>
      <c r="E67" s="1" t="s">
        <v>362</v>
      </c>
      <c r="F67" s="97">
        <v>31</v>
      </c>
      <c r="G67" s="101">
        <f t="shared" si="6"/>
        <v>0.4220558202859088</v>
      </c>
    </row>
    <row r="68" spans="1:7" ht="12.75">
      <c r="A68" s="4" t="s">
        <v>363</v>
      </c>
      <c r="B68" s="97">
        <v>1686</v>
      </c>
      <c r="C68" s="10">
        <f t="shared" si="7"/>
        <v>24.78682740370479</v>
      </c>
      <c r="E68" s="1" t="s">
        <v>364</v>
      </c>
      <c r="F68" s="97">
        <v>148</v>
      </c>
      <c r="G68" s="101">
        <f t="shared" si="6"/>
        <v>2.0149761742682095</v>
      </c>
    </row>
    <row r="69" spans="1:7" ht="12.75">
      <c r="A69" s="4" t="s">
        <v>365</v>
      </c>
      <c r="B69" s="97">
        <v>972</v>
      </c>
      <c r="C69" s="10">
        <f t="shared" si="7"/>
        <v>14.289914730961481</v>
      </c>
      <c r="E69" s="1" t="s">
        <v>366</v>
      </c>
      <c r="F69" s="97">
        <v>96</v>
      </c>
      <c r="G69" s="101">
        <f t="shared" si="6"/>
        <v>1.3070115724982982</v>
      </c>
    </row>
    <row r="70" spans="1:7" ht="12.75">
      <c r="A70" s="4" t="s">
        <v>367</v>
      </c>
      <c r="B70" s="97">
        <v>714</v>
      </c>
      <c r="C70" s="10">
        <f t="shared" si="7"/>
        <v>10.496912672743312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273</v>
      </c>
      <c r="C71" s="40">
        <f t="shared" si="7"/>
        <v>4.013525433695972</v>
      </c>
      <c r="D71" s="41"/>
      <c r="E71" s="9" t="s">
        <v>369</v>
      </c>
      <c r="F71" s="103">
        <v>1081</v>
      </c>
      <c r="G71" s="104">
        <f t="shared" si="6"/>
        <v>14.717494894486045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5620</v>
      </c>
      <c r="C9" s="81">
        <f>(B9/$B$9)*100</f>
        <v>100</v>
      </c>
      <c r="D9" s="65"/>
      <c r="E9" s="79" t="s">
        <v>381</v>
      </c>
      <c r="F9" s="80">
        <v>2722</v>
      </c>
      <c r="G9" s="81">
        <f>(F9/$F$9)*100</f>
        <v>100</v>
      </c>
    </row>
    <row r="10" spans="1:7" ht="12.75">
      <c r="A10" s="82" t="s">
        <v>382</v>
      </c>
      <c r="B10" s="97">
        <v>3839</v>
      </c>
      <c r="C10" s="105">
        <f>(B10/$B$9)*100</f>
        <v>68.30960854092527</v>
      </c>
      <c r="D10" s="65"/>
      <c r="E10" s="78" t="s">
        <v>383</v>
      </c>
      <c r="F10" s="97">
        <v>26</v>
      </c>
      <c r="G10" s="105">
        <f aca="true" t="shared" si="0" ref="G10:G19">(F10/$F$9)*100</f>
        <v>0.9551800146950772</v>
      </c>
    </row>
    <row r="11" spans="1:7" ht="12.75">
      <c r="A11" s="82" t="s">
        <v>384</v>
      </c>
      <c r="B11" s="97">
        <v>3831</v>
      </c>
      <c r="C11" s="105">
        <f aca="true" t="shared" si="1" ref="C11:C16">(B11/$B$9)*100</f>
        <v>68.16725978647686</v>
      </c>
      <c r="D11" s="65"/>
      <c r="E11" s="78" t="s">
        <v>385</v>
      </c>
      <c r="F11" s="97">
        <v>41</v>
      </c>
      <c r="G11" s="105">
        <f t="shared" si="0"/>
        <v>1.5062454077883909</v>
      </c>
    </row>
    <row r="12" spans="1:7" ht="12.75">
      <c r="A12" s="82" t="s">
        <v>386</v>
      </c>
      <c r="B12" s="97">
        <v>3779</v>
      </c>
      <c r="C12" s="105">
        <f>(B12/$B$9)*100</f>
        <v>67.24199288256227</v>
      </c>
      <c r="D12" s="65"/>
      <c r="E12" s="78" t="s">
        <v>387</v>
      </c>
      <c r="F12" s="97">
        <v>165</v>
      </c>
      <c r="G12" s="105">
        <f t="shared" si="0"/>
        <v>6.061719324026451</v>
      </c>
    </row>
    <row r="13" spans="1:7" ht="12.75">
      <c r="A13" s="82" t="s">
        <v>388</v>
      </c>
      <c r="B13" s="97">
        <v>52</v>
      </c>
      <c r="C13" s="105">
        <f>(B13/$B$9)*100</f>
        <v>0.9252669039145907</v>
      </c>
      <c r="D13" s="65"/>
      <c r="E13" s="78" t="s">
        <v>389</v>
      </c>
      <c r="F13" s="97">
        <v>126</v>
      </c>
      <c r="G13" s="105">
        <f t="shared" si="0"/>
        <v>4.628949301983836</v>
      </c>
    </row>
    <row r="14" spans="1:7" ht="12.75">
      <c r="A14" s="82" t="s">
        <v>390</v>
      </c>
      <c r="B14" s="109">
        <v>1.4</v>
      </c>
      <c r="C14" s="112" t="s">
        <v>261</v>
      </c>
      <c r="D14" s="65"/>
      <c r="E14" s="78" t="s">
        <v>391</v>
      </c>
      <c r="F14" s="97">
        <v>234</v>
      </c>
      <c r="G14" s="105">
        <f t="shared" si="0"/>
        <v>8.596620132255694</v>
      </c>
    </row>
    <row r="15" spans="1:7" ht="12.75">
      <c r="A15" s="82" t="s">
        <v>392</v>
      </c>
      <c r="B15" s="109">
        <v>8</v>
      </c>
      <c r="C15" s="105">
        <f t="shared" si="1"/>
        <v>0.1423487544483986</v>
      </c>
      <c r="D15" s="65"/>
      <c r="E15" s="78" t="s">
        <v>393</v>
      </c>
      <c r="F15" s="97">
        <v>390</v>
      </c>
      <c r="G15" s="105">
        <f t="shared" si="0"/>
        <v>14.327700220426157</v>
      </c>
    </row>
    <row r="16" spans="1:7" ht="12.75">
      <c r="A16" s="82" t="s">
        <v>67</v>
      </c>
      <c r="B16" s="97">
        <v>1781</v>
      </c>
      <c r="C16" s="105">
        <f t="shared" si="1"/>
        <v>31.690391459074736</v>
      </c>
      <c r="D16" s="65"/>
      <c r="E16" s="78" t="s">
        <v>68</v>
      </c>
      <c r="F16" s="97">
        <v>333</v>
      </c>
      <c r="G16" s="105">
        <f t="shared" si="0"/>
        <v>12.233651726671566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471</v>
      </c>
      <c r="G17" s="105">
        <f t="shared" si="0"/>
        <v>17.30345334313005</v>
      </c>
    </row>
    <row r="18" spans="1:7" ht="12.75">
      <c r="A18" s="77" t="s">
        <v>70</v>
      </c>
      <c r="B18" s="80">
        <v>2904</v>
      </c>
      <c r="C18" s="81">
        <f>(B18/$B$18)*100</f>
        <v>100</v>
      </c>
      <c r="D18" s="65"/>
      <c r="E18" s="78" t="s">
        <v>170</v>
      </c>
      <c r="F18" s="97">
        <v>224</v>
      </c>
      <c r="G18" s="105">
        <f t="shared" si="0"/>
        <v>8.229243203526819</v>
      </c>
    </row>
    <row r="19" spans="1:9" ht="12.75">
      <c r="A19" s="82" t="s">
        <v>382</v>
      </c>
      <c r="B19" s="97">
        <v>1666</v>
      </c>
      <c r="C19" s="105">
        <f>(B19/$B$18)*100</f>
        <v>57.36914600550964</v>
      </c>
      <c r="D19" s="65"/>
      <c r="E19" s="78" t="s">
        <v>169</v>
      </c>
      <c r="F19" s="98">
        <v>712</v>
      </c>
      <c r="G19" s="105">
        <f t="shared" si="0"/>
        <v>26.15723732549596</v>
      </c>
      <c r="I19" s="118"/>
    </row>
    <row r="20" spans="1:7" ht="12.75">
      <c r="A20" s="82" t="s">
        <v>384</v>
      </c>
      <c r="B20" s="97">
        <v>1666</v>
      </c>
      <c r="C20" s="105">
        <f>(B20/$B$18)*100</f>
        <v>57.36914600550964</v>
      </c>
      <c r="D20" s="65"/>
      <c r="E20" s="78" t="s">
        <v>71</v>
      </c>
      <c r="F20" s="97">
        <v>104162</v>
      </c>
      <c r="G20" s="112" t="s">
        <v>261</v>
      </c>
    </row>
    <row r="21" spans="1:7" ht="12.75">
      <c r="A21" s="82" t="s">
        <v>386</v>
      </c>
      <c r="B21" s="97">
        <v>1633</v>
      </c>
      <c r="C21" s="105">
        <f>(B21/$B$18)*100</f>
        <v>56.23278236914601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2344</v>
      </c>
      <c r="G22" s="105">
        <f>(F22/$F$9)*100</f>
        <v>86.1131520940485</v>
      </c>
    </row>
    <row r="23" spans="1:7" ht="12.75">
      <c r="A23" s="77" t="s">
        <v>73</v>
      </c>
      <c r="B23" s="80">
        <v>643</v>
      </c>
      <c r="C23" s="81">
        <f>(B23/$B$23)*100</f>
        <v>100</v>
      </c>
      <c r="D23" s="65"/>
      <c r="E23" s="78" t="s">
        <v>74</v>
      </c>
      <c r="F23" s="97">
        <v>172064</v>
      </c>
      <c r="G23" s="112" t="s">
        <v>261</v>
      </c>
    </row>
    <row r="24" spans="1:7" ht="12.75">
      <c r="A24" s="82" t="s">
        <v>75</v>
      </c>
      <c r="B24" s="97">
        <v>310</v>
      </c>
      <c r="C24" s="105">
        <f>(B24/$B$23)*100</f>
        <v>48.21150855365474</v>
      </c>
      <c r="D24" s="65"/>
      <c r="E24" s="78" t="s">
        <v>76</v>
      </c>
      <c r="F24" s="97">
        <v>732</v>
      </c>
      <c r="G24" s="105">
        <f>(F24/$F$9)*100</f>
        <v>26.89199118295371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13387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42</v>
      </c>
      <c r="G26" s="105">
        <f>(F26/$F$9)*100</f>
        <v>1.5429831006612784</v>
      </c>
    </row>
    <row r="27" spans="1:7" ht="12.75">
      <c r="A27" s="77" t="s">
        <v>85</v>
      </c>
      <c r="B27" s="80">
        <v>3711</v>
      </c>
      <c r="C27" s="81">
        <f>(B27/$B$27)*100</f>
        <v>100</v>
      </c>
      <c r="D27" s="65"/>
      <c r="E27" s="78" t="s">
        <v>78</v>
      </c>
      <c r="F27" s="98">
        <v>9939</v>
      </c>
      <c r="G27" s="112" t="s">
        <v>261</v>
      </c>
    </row>
    <row r="28" spans="1:7" ht="12.75">
      <c r="A28" s="82" t="s">
        <v>86</v>
      </c>
      <c r="B28" s="97">
        <v>2721</v>
      </c>
      <c r="C28" s="105">
        <f aca="true" t="shared" si="2" ref="C28:C33">(B28/$B$27)*100</f>
        <v>73.32255456750202</v>
      </c>
      <c r="D28" s="65"/>
      <c r="E28" s="78" t="s">
        <v>79</v>
      </c>
      <c r="F28" s="97">
        <v>21</v>
      </c>
      <c r="G28" s="105">
        <f>(F28/$F$9)*100</f>
        <v>0.7714915503306392</v>
      </c>
    </row>
    <row r="29" spans="1:7" ht="12.75">
      <c r="A29" s="82" t="s">
        <v>87</v>
      </c>
      <c r="B29" s="97">
        <v>299</v>
      </c>
      <c r="C29" s="105">
        <f t="shared" si="2"/>
        <v>8.057127458905954</v>
      </c>
      <c r="D29" s="65"/>
      <c r="E29" s="78" t="s">
        <v>80</v>
      </c>
      <c r="F29" s="97">
        <v>1576</v>
      </c>
      <c r="G29" s="112" t="s">
        <v>261</v>
      </c>
    </row>
    <row r="30" spans="1:7" ht="12.75">
      <c r="A30" s="82" t="s">
        <v>88</v>
      </c>
      <c r="B30" s="97">
        <v>240</v>
      </c>
      <c r="C30" s="105">
        <f t="shared" si="2"/>
        <v>6.4672594987873895</v>
      </c>
      <c r="D30" s="65"/>
      <c r="E30" s="78" t="s">
        <v>81</v>
      </c>
      <c r="F30" s="97">
        <v>563</v>
      </c>
      <c r="G30" s="105">
        <f>(F30/$F$9)*100</f>
        <v>20.68332108743571</v>
      </c>
    </row>
    <row r="31" spans="1:7" ht="12.75">
      <c r="A31" s="82" t="s">
        <v>115</v>
      </c>
      <c r="B31" s="97">
        <v>109</v>
      </c>
      <c r="C31" s="105">
        <f t="shared" si="2"/>
        <v>2.9372136890326055</v>
      </c>
      <c r="D31" s="65"/>
      <c r="E31" s="78" t="s">
        <v>82</v>
      </c>
      <c r="F31" s="97">
        <v>18073</v>
      </c>
      <c r="G31" s="112" t="s">
        <v>261</v>
      </c>
    </row>
    <row r="32" spans="1:7" ht="12.75">
      <c r="A32" s="82" t="s">
        <v>89</v>
      </c>
      <c r="B32" s="97">
        <v>72</v>
      </c>
      <c r="C32" s="105">
        <f t="shared" si="2"/>
        <v>1.9401778496362168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270</v>
      </c>
      <c r="C33" s="105">
        <f t="shared" si="2"/>
        <v>7.275666936135812</v>
      </c>
      <c r="D33" s="65"/>
      <c r="E33" s="79" t="s">
        <v>84</v>
      </c>
      <c r="F33" s="80">
        <v>2089</v>
      </c>
      <c r="G33" s="81">
        <f>(F33/$F$33)*100</f>
        <v>100</v>
      </c>
    </row>
    <row r="34" spans="1:7" ht="12.75">
      <c r="A34" s="82" t="s">
        <v>91</v>
      </c>
      <c r="B34" s="109">
        <v>33.1</v>
      </c>
      <c r="C34" s="112" t="s">
        <v>261</v>
      </c>
      <c r="D34" s="65"/>
      <c r="E34" s="78" t="s">
        <v>383</v>
      </c>
      <c r="F34" s="97">
        <v>9</v>
      </c>
      <c r="G34" s="105">
        <f aca="true" t="shared" si="3" ref="G34:G43">(F34/$F$33)*100</f>
        <v>0.430828147438966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25</v>
      </c>
      <c r="G35" s="105">
        <f t="shared" si="3"/>
        <v>1.1967448539971277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70</v>
      </c>
      <c r="G36" s="105">
        <f t="shared" si="3"/>
        <v>3.350885591191958</v>
      </c>
    </row>
    <row r="37" spans="1:7" ht="12.75">
      <c r="A37" s="77" t="s">
        <v>94</v>
      </c>
      <c r="B37" s="80">
        <v>3779</v>
      </c>
      <c r="C37" s="81">
        <f>(B37/$B$37)*100</f>
        <v>100</v>
      </c>
      <c r="D37" s="65"/>
      <c r="E37" s="78" t="s">
        <v>389</v>
      </c>
      <c r="F37" s="97">
        <v>68</v>
      </c>
      <c r="G37" s="105">
        <f t="shared" si="3"/>
        <v>3.2551460028721877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184</v>
      </c>
      <c r="G38" s="105">
        <f t="shared" si="3"/>
        <v>8.808042125418861</v>
      </c>
    </row>
    <row r="39" spans="1:7" ht="12.75">
      <c r="A39" s="82" t="s">
        <v>97</v>
      </c>
      <c r="B39" s="98">
        <v>1999</v>
      </c>
      <c r="C39" s="105">
        <f>(B39/$B$37)*100</f>
        <v>52.8975919555438</v>
      </c>
      <c r="D39" s="65"/>
      <c r="E39" s="78" t="s">
        <v>393</v>
      </c>
      <c r="F39" s="97">
        <v>251</v>
      </c>
      <c r="G39" s="105">
        <f t="shared" si="3"/>
        <v>12.015318334131162</v>
      </c>
    </row>
    <row r="40" spans="1:7" ht="12.75">
      <c r="A40" s="82" t="s">
        <v>98</v>
      </c>
      <c r="B40" s="98">
        <v>477</v>
      </c>
      <c r="C40" s="105">
        <f>(B40/$B$37)*100</f>
        <v>12.622386874834612</v>
      </c>
      <c r="D40" s="65"/>
      <c r="E40" s="78" t="s">
        <v>68</v>
      </c>
      <c r="F40" s="97">
        <v>219</v>
      </c>
      <c r="G40" s="105">
        <f t="shared" si="3"/>
        <v>10.483484921014838</v>
      </c>
    </row>
    <row r="41" spans="1:7" ht="12.75">
      <c r="A41" s="82" t="s">
        <v>100</v>
      </c>
      <c r="B41" s="98">
        <v>905</v>
      </c>
      <c r="C41" s="105">
        <f>(B41/$B$37)*100</f>
        <v>23.948134427097116</v>
      </c>
      <c r="D41" s="65"/>
      <c r="E41" s="78" t="s">
        <v>69</v>
      </c>
      <c r="F41" s="97">
        <v>426</v>
      </c>
      <c r="G41" s="105">
        <f t="shared" si="3"/>
        <v>20.392532312111058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192</v>
      </c>
      <c r="G42" s="105">
        <f t="shared" si="3"/>
        <v>9.19100047869794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645</v>
      </c>
      <c r="G43" s="105">
        <f t="shared" si="3"/>
        <v>30.876017233125896</v>
      </c>
    </row>
    <row r="44" spans="1:7" ht="12.75">
      <c r="A44" s="82" t="s">
        <v>291</v>
      </c>
      <c r="B44" s="98">
        <v>190</v>
      </c>
      <c r="C44" s="105">
        <f>(B44/$B$37)*100</f>
        <v>5.027785128340831</v>
      </c>
      <c r="D44" s="65"/>
      <c r="E44" s="78" t="s">
        <v>93</v>
      </c>
      <c r="F44" s="97">
        <v>126601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208</v>
      </c>
      <c r="C46" s="105">
        <f>(B46/$B$37)*100</f>
        <v>5.5041016141836465</v>
      </c>
      <c r="D46" s="65"/>
      <c r="E46" s="78" t="s">
        <v>96</v>
      </c>
      <c r="F46" s="97">
        <v>69854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91842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50732</v>
      </c>
      <c r="G49" s="114" t="s">
        <v>261</v>
      </c>
    </row>
    <row r="50" spans="1:7" ht="13.5" thickTop="1">
      <c r="A50" s="82" t="s">
        <v>116</v>
      </c>
      <c r="B50" s="98">
        <v>187</v>
      </c>
      <c r="C50" s="105">
        <f t="shared" si="4"/>
        <v>4.948399047367028</v>
      </c>
      <c r="D50" s="65"/>
      <c r="E50" s="78"/>
      <c r="F50" s="86"/>
      <c r="G50" s="85"/>
    </row>
    <row r="51" spans="1:7" ht="12.75">
      <c r="A51" s="82" t="s">
        <v>117</v>
      </c>
      <c r="B51" s="98">
        <v>389</v>
      </c>
      <c r="C51" s="105">
        <f t="shared" si="4"/>
        <v>10.29372849960307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109</v>
      </c>
      <c r="C52" s="105">
        <f t="shared" si="4"/>
        <v>2.884360942048161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368</v>
      </c>
      <c r="C53" s="105">
        <f t="shared" si="4"/>
        <v>9.738025932786451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106</v>
      </c>
      <c r="C54" s="105">
        <f t="shared" si="4"/>
        <v>2.8049748610743586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321</v>
      </c>
      <c r="C55" s="105">
        <f t="shared" si="4"/>
        <v>8.494310664196878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698</v>
      </c>
      <c r="C57" s="105">
        <f>(B57/$B$37)*100</f>
        <v>18.470494839904735</v>
      </c>
      <c r="D57" s="65"/>
      <c r="E57" s="79" t="s">
        <v>84</v>
      </c>
      <c r="F57" s="80">
        <v>34</v>
      </c>
      <c r="G57" s="105">
        <f>(F57/L57)*100</f>
        <v>1.6275730014360938</v>
      </c>
      <c r="H57" s="79" t="s">
        <v>84</v>
      </c>
      <c r="L57" s="15">
        <v>2089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25</v>
      </c>
      <c r="G58" s="105">
        <f>(F58/L58)*100</f>
        <v>2.4752475247524752</v>
      </c>
      <c r="H58" s="78" t="s">
        <v>118</v>
      </c>
      <c r="L58" s="15">
        <v>1010</v>
      </c>
    </row>
    <row r="59" spans="1:12" ht="12.75">
      <c r="A59" s="82" t="s">
        <v>112</v>
      </c>
      <c r="B59" s="98">
        <v>682</v>
      </c>
      <c r="C59" s="105">
        <f>(B59/$B$37)*100</f>
        <v>18.04710240804446</v>
      </c>
      <c r="D59" s="65"/>
      <c r="E59" s="78" t="s">
        <v>120</v>
      </c>
      <c r="F59" s="97">
        <v>10</v>
      </c>
      <c r="G59" s="105">
        <f>(F59/L59)*100</f>
        <v>2.3980815347721824</v>
      </c>
      <c r="H59" s="78" t="s">
        <v>120</v>
      </c>
      <c r="L59" s="15">
        <v>417</v>
      </c>
    </row>
    <row r="60" spans="1:7" ht="12.75">
      <c r="A60" s="82" t="s">
        <v>113</v>
      </c>
      <c r="B60" s="98">
        <v>441</v>
      </c>
      <c r="C60" s="105">
        <f>(B60/$B$37)*100</f>
        <v>11.669753903148981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321</v>
      </c>
      <c r="C62" s="105">
        <f>(B62/$B$37)*100</f>
        <v>8.494310664196878</v>
      </c>
      <c r="D62" s="65"/>
      <c r="E62" s="79" t="s">
        <v>123</v>
      </c>
      <c r="F62" s="80">
        <v>25</v>
      </c>
      <c r="G62" s="105">
        <f>(F62/L62)*100</f>
        <v>13.88888888888889</v>
      </c>
      <c r="H62" s="79" t="s">
        <v>394</v>
      </c>
      <c r="L62" s="15">
        <v>180</v>
      </c>
    </row>
    <row r="63" spans="1:12" ht="12.75">
      <c r="A63" s="61" t="s">
        <v>293</v>
      </c>
      <c r="B63" s="98">
        <v>107</v>
      </c>
      <c r="C63" s="105">
        <f>(B63/$B$37)*100</f>
        <v>2.831436888065626</v>
      </c>
      <c r="D63" s="65"/>
      <c r="E63" s="78" t="s">
        <v>118</v>
      </c>
      <c r="F63" s="97">
        <v>25</v>
      </c>
      <c r="G63" s="105">
        <f>(F63/L63)*100</f>
        <v>20.491803278688526</v>
      </c>
      <c r="H63" s="78" t="s">
        <v>118</v>
      </c>
      <c r="L63" s="15">
        <v>122</v>
      </c>
    </row>
    <row r="64" spans="1:12" ht="12.75">
      <c r="A64" s="82" t="s">
        <v>114</v>
      </c>
      <c r="B64" s="98">
        <v>50</v>
      </c>
      <c r="C64" s="105">
        <f>(B64/$B$37)*100</f>
        <v>1.3231013495633765</v>
      </c>
      <c r="D64" s="65"/>
      <c r="E64" s="78" t="s">
        <v>120</v>
      </c>
      <c r="F64" s="97">
        <v>10</v>
      </c>
      <c r="G64" s="105">
        <f>(F64/L64)*100</f>
        <v>37.03703703703704</v>
      </c>
      <c r="H64" s="78" t="s">
        <v>120</v>
      </c>
      <c r="L64" s="15">
        <v>27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202</v>
      </c>
      <c r="G66" s="105">
        <f aca="true" t="shared" si="5" ref="G66:G71">(F66/L66)*100</f>
        <v>2.7501701837985024</v>
      </c>
      <c r="H66" s="79" t="s">
        <v>124</v>
      </c>
      <c r="L66" s="15">
        <v>7345</v>
      </c>
    </row>
    <row r="67" spans="1:12" ht="12.75">
      <c r="A67" s="82" t="s">
        <v>126</v>
      </c>
      <c r="B67" s="97">
        <v>3109</v>
      </c>
      <c r="C67" s="105">
        <f>(B67/$B$37)*100</f>
        <v>82.27044191585075</v>
      </c>
      <c r="D67" s="65"/>
      <c r="E67" s="78" t="s">
        <v>262</v>
      </c>
      <c r="F67" s="97">
        <v>159</v>
      </c>
      <c r="G67" s="105">
        <f t="shared" si="5"/>
        <v>2.923331494760066</v>
      </c>
      <c r="H67" s="78" t="s">
        <v>262</v>
      </c>
      <c r="L67" s="15">
        <v>5439</v>
      </c>
    </row>
    <row r="68" spans="1:12" ht="12.75">
      <c r="A68" s="82" t="s">
        <v>128</v>
      </c>
      <c r="B68" s="97">
        <v>265</v>
      </c>
      <c r="C68" s="105">
        <f>(B68/$B$37)*100</f>
        <v>7.012437152685896</v>
      </c>
      <c r="D68" s="65"/>
      <c r="E68" s="78" t="s">
        <v>127</v>
      </c>
      <c r="F68" s="97">
        <v>24</v>
      </c>
      <c r="G68" s="105">
        <f t="shared" si="5"/>
        <v>2.5423728813559325</v>
      </c>
      <c r="H68" s="78" t="s">
        <v>127</v>
      </c>
      <c r="L68" s="15">
        <v>944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43</v>
      </c>
      <c r="G69" s="105">
        <f t="shared" si="5"/>
        <v>2.2560335781741867</v>
      </c>
      <c r="H69" s="78" t="s">
        <v>129</v>
      </c>
      <c r="L69" s="15">
        <v>1906</v>
      </c>
    </row>
    <row r="70" spans="1:12" ht="12.75">
      <c r="A70" s="82" t="s">
        <v>376</v>
      </c>
      <c r="B70" s="97">
        <v>382</v>
      </c>
      <c r="C70" s="105">
        <f>(B70/$B$37)*100</f>
        <v>10.108494310664197</v>
      </c>
      <c r="D70" s="65"/>
      <c r="E70" s="78" t="s">
        <v>130</v>
      </c>
      <c r="F70" s="97">
        <v>29</v>
      </c>
      <c r="G70" s="105">
        <f t="shared" si="5"/>
        <v>2.127659574468085</v>
      </c>
      <c r="H70" s="78" t="s">
        <v>130</v>
      </c>
      <c r="L70" s="15">
        <v>1363</v>
      </c>
    </row>
    <row r="71" spans="1:12" ht="13.5" thickBot="1">
      <c r="A71" s="90" t="s">
        <v>371</v>
      </c>
      <c r="B71" s="110">
        <v>23</v>
      </c>
      <c r="C71" s="111">
        <f>(B71/$B$37)*100</f>
        <v>0.6086266207991532</v>
      </c>
      <c r="D71" s="91"/>
      <c r="E71" s="92" t="s">
        <v>131</v>
      </c>
      <c r="F71" s="110">
        <v>108</v>
      </c>
      <c r="G71" s="119">
        <f t="shared" si="5"/>
        <v>11.986681465038846</v>
      </c>
      <c r="H71" s="92" t="s">
        <v>131</v>
      </c>
      <c r="L71" s="15">
        <v>901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2807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2723</v>
      </c>
      <c r="G9" s="81">
        <f>(F9/$F$9)*100</f>
        <v>100</v>
      </c>
      <c r="I9" s="53"/>
    </row>
    <row r="10" spans="1:7" ht="12.75">
      <c r="A10" s="36" t="s">
        <v>137</v>
      </c>
      <c r="B10" s="97">
        <v>2300</v>
      </c>
      <c r="C10" s="105">
        <f aca="true" t="shared" si="0" ref="C10:C18">(B10/$B$8)*100</f>
        <v>81.9380121125757</v>
      </c>
      <c r="E10" s="32" t="s">
        <v>138</v>
      </c>
      <c r="F10" s="97">
        <v>2674</v>
      </c>
      <c r="G10" s="105">
        <f>(F10/$F$9)*100</f>
        <v>98.20051413881748</v>
      </c>
    </row>
    <row r="11" spans="1:7" ht="12.75">
      <c r="A11" s="36" t="s">
        <v>139</v>
      </c>
      <c r="B11" s="97">
        <v>128</v>
      </c>
      <c r="C11" s="105">
        <f t="shared" si="0"/>
        <v>4.5600285001781256</v>
      </c>
      <c r="E11" s="32" t="s">
        <v>140</v>
      </c>
      <c r="F11" s="97">
        <v>22</v>
      </c>
      <c r="G11" s="105">
        <f>(F11/$F$9)*100</f>
        <v>0.8079324274697026</v>
      </c>
    </row>
    <row r="12" spans="1:7" ht="12.75">
      <c r="A12" s="36" t="s">
        <v>141</v>
      </c>
      <c r="B12" s="97">
        <v>195</v>
      </c>
      <c r="C12" s="105">
        <f t="shared" si="0"/>
        <v>6.946918418240114</v>
      </c>
      <c r="E12" s="32" t="s">
        <v>142</v>
      </c>
      <c r="F12" s="97">
        <v>27</v>
      </c>
      <c r="G12" s="105">
        <f>(F12/$F$9)*100</f>
        <v>0.9915534337128168</v>
      </c>
    </row>
    <row r="13" spans="1:7" ht="12.75">
      <c r="A13" s="36" t="s">
        <v>143</v>
      </c>
      <c r="B13" s="97">
        <v>56</v>
      </c>
      <c r="C13" s="105">
        <f t="shared" si="0"/>
        <v>1.99501246882793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58</v>
      </c>
      <c r="C14" s="105">
        <f t="shared" si="0"/>
        <v>2.0662629141432136</v>
      </c>
      <c r="E14" s="42" t="s">
        <v>145</v>
      </c>
      <c r="F14" s="80">
        <v>2028</v>
      </c>
      <c r="G14" s="81">
        <f>(F14/$F$14)*100</f>
        <v>100</v>
      </c>
    </row>
    <row r="15" spans="1:7" ht="12.75">
      <c r="A15" s="36" t="s">
        <v>146</v>
      </c>
      <c r="B15" s="97">
        <v>23</v>
      </c>
      <c r="C15" s="105">
        <f t="shared" si="0"/>
        <v>0.8193801211257571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47</v>
      </c>
      <c r="C16" s="105">
        <f t="shared" si="0"/>
        <v>1.6743854649091556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22</v>
      </c>
      <c r="G17" s="105">
        <f aca="true" t="shared" si="1" ref="G17:G23">(F17/$F$14)*100</f>
        <v>1.0848126232741617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19</v>
      </c>
      <c r="G18" s="105">
        <f t="shared" si="1"/>
        <v>0.9368836291913214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125</v>
      </c>
      <c r="G19" s="105">
        <f t="shared" si="1"/>
        <v>6.16370808678501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426</v>
      </c>
      <c r="G20" s="105">
        <f t="shared" si="1"/>
        <v>21.005917159763314</v>
      </c>
    </row>
    <row r="21" spans="1:7" ht="12.75">
      <c r="A21" s="36" t="s">
        <v>156</v>
      </c>
      <c r="B21" s="98">
        <v>41</v>
      </c>
      <c r="C21" s="105">
        <f aca="true" t="shared" si="2" ref="C21:C28">(B21/$B$8)*100</f>
        <v>1.460634128963306</v>
      </c>
      <c r="E21" s="1" t="s">
        <v>157</v>
      </c>
      <c r="F21" s="97">
        <v>598</v>
      </c>
      <c r="G21" s="105">
        <f t="shared" si="1"/>
        <v>29.48717948717949</v>
      </c>
    </row>
    <row r="22" spans="1:7" ht="12.75">
      <c r="A22" s="36" t="s">
        <v>158</v>
      </c>
      <c r="B22" s="98">
        <v>171</v>
      </c>
      <c r="C22" s="105">
        <f t="shared" si="2"/>
        <v>6.091913074456715</v>
      </c>
      <c r="E22" s="1" t="s">
        <v>159</v>
      </c>
      <c r="F22" s="97">
        <v>497</v>
      </c>
      <c r="G22" s="105">
        <f t="shared" si="1"/>
        <v>24.5069033530572</v>
      </c>
    </row>
    <row r="23" spans="1:7" ht="12.75">
      <c r="A23" s="36" t="s">
        <v>160</v>
      </c>
      <c r="B23" s="98">
        <v>104</v>
      </c>
      <c r="C23" s="105">
        <f t="shared" si="2"/>
        <v>3.7050231563947276</v>
      </c>
      <c r="E23" s="1" t="s">
        <v>161</v>
      </c>
      <c r="F23" s="98">
        <v>341</v>
      </c>
      <c r="G23" s="105">
        <f t="shared" si="1"/>
        <v>16.814595660749507</v>
      </c>
    </row>
    <row r="24" spans="1:7" ht="12.75">
      <c r="A24" s="36" t="s">
        <v>162</v>
      </c>
      <c r="B24" s="97">
        <v>225</v>
      </c>
      <c r="C24" s="105">
        <f t="shared" si="2"/>
        <v>8.015675097969362</v>
      </c>
      <c r="E24" s="1" t="s">
        <v>163</v>
      </c>
      <c r="F24" s="97">
        <v>409700</v>
      </c>
      <c r="G24" s="112" t="s">
        <v>261</v>
      </c>
    </row>
    <row r="25" spans="1:7" ht="12.75">
      <c r="A25" s="36" t="s">
        <v>164</v>
      </c>
      <c r="B25" s="97">
        <v>351</v>
      </c>
      <c r="C25" s="105">
        <f t="shared" si="2"/>
        <v>12.504453152832204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444</v>
      </c>
      <c r="C26" s="105">
        <f t="shared" si="2"/>
        <v>15.817598859992877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618</v>
      </c>
      <c r="C27" s="105">
        <f t="shared" si="2"/>
        <v>22.016387602422515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853</v>
      </c>
      <c r="C28" s="105">
        <f t="shared" si="2"/>
        <v>30.388314926968295</v>
      </c>
      <c r="E28" s="32" t="s">
        <v>176</v>
      </c>
      <c r="F28" s="97">
        <v>1567</v>
      </c>
      <c r="G28" s="105">
        <f aca="true" t="shared" si="3" ref="G28:G35">(F28/$F$14)*100</f>
        <v>77.26824457593689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28</v>
      </c>
      <c r="C31" s="105">
        <f aca="true" t="shared" si="4" ref="C31:C39">(B31/$B$8)*100</f>
        <v>0.997506234413965</v>
      </c>
      <c r="E31" s="32" t="s">
        <v>181</v>
      </c>
      <c r="F31" s="97">
        <v>27</v>
      </c>
      <c r="G31" s="105">
        <f t="shared" si="3"/>
        <v>1.3313609467455623</v>
      </c>
    </row>
    <row r="32" spans="1:7" ht="12.75">
      <c r="A32" s="36" t="s">
        <v>182</v>
      </c>
      <c r="B32" s="97">
        <v>26</v>
      </c>
      <c r="C32" s="105">
        <f t="shared" si="4"/>
        <v>0.9262557890986819</v>
      </c>
      <c r="E32" s="32" t="s">
        <v>183</v>
      </c>
      <c r="F32" s="97">
        <v>32</v>
      </c>
      <c r="G32" s="105">
        <f t="shared" si="3"/>
        <v>1.5779092702169626</v>
      </c>
    </row>
    <row r="33" spans="1:7" ht="12.75">
      <c r="A33" s="36" t="s">
        <v>184</v>
      </c>
      <c r="B33" s="97">
        <v>116</v>
      </c>
      <c r="C33" s="105">
        <f t="shared" si="4"/>
        <v>4.132525828286427</v>
      </c>
      <c r="E33" s="32" t="s">
        <v>185</v>
      </c>
      <c r="F33" s="97">
        <v>216</v>
      </c>
      <c r="G33" s="105">
        <f t="shared" si="3"/>
        <v>10.650887573964498</v>
      </c>
    </row>
    <row r="34" spans="1:7" ht="12.75">
      <c r="A34" s="36" t="s">
        <v>186</v>
      </c>
      <c r="B34" s="97">
        <v>150</v>
      </c>
      <c r="C34" s="105">
        <f t="shared" si="4"/>
        <v>5.3437833986462415</v>
      </c>
      <c r="E34" s="32" t="s">
        <v>187</v>
      </c>
      <c r="F34" s="97">
        <v>353</v>
      </c>
      <c r="G34" s="105">
        <f t="shared" si="3"/>
        <v>17.40631163708087</v>
      </c>
    </row>
    <row r="35" spans="1:7" ht="12.75">
      <c r="A35" s="36" t="s">
        <v>188</v>
      </c>
      <c r="B35" s="97">
        <v>258</v>
      </c>
      <c r="C35" s="105">
        <f t="shared" si="4"/>
        <v>9.191307445671535</v>
      </c>
      <c r="E35" s="32" t="s">
        <v>189</v>
      </c>
      <c r="F35" s="97">
        <v>939</v>
      </c>
      <c r="G35" s="105">
        <f t="shared" si="3"/>
        <v>46.30177514792899</v>
      </c>
    </row>
    <row r="36" spans="1:7" ht="12.75">
      <c r="A36" s="36" t="s">
        <v>190</v>
      </c>
      <c r="B36" s="97">
        <v>373</v>
      </c>
      <c r="C36" s="105">
        <f t="shared" si="4"/>
        <v>13.288208051300321</v>
      </c>
      <c r="E36" s="32" t="s">
        <v>191</v>
      </c>
      <c r="F36" s="97">
        <v>1915</v>
      </c>
      <c r="G36" s="112" t="s">
        <v>261</v>
      </c>
    </row>
    <row r="37" spans="1:7" ht="12.75">
      <c r="A37" s="36" t="s">
        <v>192</v>
      </c>
      <c r="B37" s="97">
        <v>297</v>
      </c>
      <c r="C37" s="105">
        <f t="shared" si="4"/>
        <v>10.580691129319558</v>
      </c>
      <c r="E37" s="32" t="s">
        <v>193</v>
      </c>
      <c r="F37" s="97">
        <v>461</v>
      </c>
      <c r="G37" s="105">
        <f>(F37/$F$14)*100</f>
        <v>22.731755424063117</v>
      </c>
    </row>
    <row r="38" spans="1:7" ht="12.75">
      <c r="A38" s="36" t="s">
        <v>194</v>
      </c>
      <c r="B38" s="97">
        <v>516</v>
      </c>
      <c r="C38" s="105">
        <f t="shared" si="4"/>
        <v>18.38261489134307</v>
      </c>
      <c r="E38" s="32" t="s">
        <v>191</v>
      </c>
      <c r="F38" s="97">
        <v>618</v>
      </c>
      <c r="G38" s="112" t="s">
        <v>261</v>
      </c>
    </row>
    <row r="39" spans="1:7" ht="12.75">
      <c r="A39" s="36" t="s">
        <v>195</v>
      </c>
      <c r="B39" s="97">
        <v>1043</v>
      </c>
      <c r="C39" s="105">
        <f t="shared" si="4"/>
        <v>37.1571072319202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7.8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2723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693</v>
      </c>
      <c r="G43" s="105">
        <f aca="true" t="shared" si="5" ref="G43:G48">(F43/$F$14)*100</f>
        <v>34.171597633136095</v>
      </c>
    </row>
    <row r="44" spans="1:7" ht="12.75">
      <c r="A44" s="36" t="s">
        <v>209</v>
      </c>
      <c r="B44" s="98">
        <v>287</v>
      </c>
      <c r="C44" s="105">
        <f aca="true" t="shared" si="6" ref="C44:C49">(B44/$B$42)*100</f>
        <v>10.539845758354756</v>
      </c>
      <c r="E44" s="32" t="s">
        <v>210</v>
      </c>
      <c r="F44" s="97">
        <v>313</v>
      </c>
      <c r="G44" s="105">
        <f t="shared" si="5"/>
        <v>15.433925049309666</v>
      </c>
    </row>
    <row r="45" spans="1:7" ht="12.75">
      <c r="A45" s="36" t="s">
        <v>211</v>
      </c>
      <c r="B45" s="98">
        <v>907</v>
      </c>
      <c r="C45" s="105">
        <f t="shared" si="6"/>
        <v>33.30885053250092</v>
      </c>
      <c r="E45" s="32" t="s">
        <v>212</v>
      </c>
      <c r="F45" s="97">
        <v>353</v>
      </c>
      <c r="G45" s="105">
        <f t="shared" si="5"/>
        <v>17.40631163708087</v>
      </c>
    </row>
    <row r="46" spans="1:7" ht="12.75">
      <c r="A46" s="36" t="s">
        <v>213</v>
      </c>
      <c r="B46" s="98">
        <v>435</v>
      </c>
      <c r="C46" s="105">
        <f t="shared" si="6"/>
        <v>15.975027543150935</v>
      </c>
      <c r="E46" s="32" t="s">
        <v>214</v>
      </c>
      <c r="F46" s="97">
        <v>151</v>
      </c>
      <c r="G46" s="105">
        <f t="shared" si="5"/>
        <v>7.445759368836293</v>
      </c>
    </row>
    <row r="47" spans="1:7" ht="12.75">
      <c r="A47" s="36" t="s">
        <v>215</v>
      </c>
      <c r="B47" s="97">
        <v>474</v>
      </c>
      <c r="C47" s="105">
        <f t="shared" si="6"/>
        <v>17.407271391847225</v>
      </c>
      <c r="E47" s="32" t="s">
        <v>216</v>
      </c>
      <c r="F47" s="97">
        <v>193</v>
      </c>
      <c r="G47" s="105">
        <f t="shared" si="5"/>
        <v>9.516765285996055</v>
      </c>
    </row>
    <row r="48" spans="1:7" ht="12.75">
      <c r="A48" s="36" t="s">
        <v>217</v>
      </c>
      <c r="B48" s="97">
        <v>332</v>
      </c>
      <c r="C48" s="105">
        <f t="shared" si="6"/>
        <v>12.192434814542784</v>
      </c>
      <c r="E48" s="32" t="s">
        <v>218</v>
      </c>
      <c r="F48" s="97">
        <v>316</v>
      </c>
      <c r="G48" s="105">
        <f t="shared" si="5"/>
        <v>15.581854043392504</v>
      </c>
    </row>
    <row r="49" spans="1:7" ht="12.75">
      <c r="A49" s="36" t="s">
        <v>219</v>
      </c>
      <c r="B49" s="97">
        <v>288</v>
      </c>
      <c r="C49" s="105">
        <f t="shared" si="6"/>
        <v>10.576569959603379</v>
      </c>
      <c r="E49" s="32" t="s">
        <v>220</v>
      </c>
      <c r="F49" s="97">
        <v>9</v>
      </c>
      <c r="G49" s="105">
        <f>(F49/$F$14)*100</f>
        <v>0.4437869822485207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424</v>
      </c>
      <c r="G51" s="81">
        <f>(F51/F$51)*100</f>
        <v>100</v>
      </c>
    </row>
    <row r="52" spans="1:7" ht="12.75">
      <c r="A52" s="4" t="s">
        <v>223</v>
      </c>
      <c r="B52" s="97">
        <v>122</v>
      </c>
      <c r="C52" s="105">
        <f>(B52/$B$42)*100</f>
        <v>4.480352552331987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577</v>
      </c>
      <c r="C53" s="105">
        <f>(B53/$B$42)*100</f>
        <v>21.18986412045538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1330</v>
      </c>
      <c r="C54" s="105">
        <f>(B54/$B$42)*100</f>
        <v>48.84318766066838</v>
      </c>
      <c r="E54" s="32" t="s">
        <v>228</v>
      </c>
      <c r="F54" s="97">
        <v>8</v>
      </c>
      <c r="G54" s="105">
        <f aca="true" t="shared" si="7" ref="G54:G60">(F54/F$51)*100</f>
        <v>1.8867924528301887</v>
      </c>
    </row>
    <row r="55" spans="1:7" ht="12.75">
      <c r="A55" s="4" t="s">
        <v>229</v>
      </c>
      <c r="B55" s="97">
        <v>694</v>
      </c>
      <c r="C55" s="105">
        <f>(B55/$B$42)*100</f>
        <v>25.486595666544254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30</v>
      </c>
      <c r="G56" s="105">
        <f t="shared" si="7"/>
        <v>7.0754716981132075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144</v>
      </c>
      <c r="G57" s="105">
        <f t="shared" si="7"/>
        <v>33.9622641509434</v>
      </c>
    </row>
    <row r="58" spans="1:7" ht="12.75">
      <c r="A58" s="36" t="s">
        <v>234</v>
      </c>
      <c r="B58" s="97">
        <v>1198</v>
      </c>
      <c r="C58" s="105">
        <f aca="true" t="shared" si="8" ref="C58:C66">(B58/$B$42)*100</f>
        <v>43.99559309585017</v>
      </c>
      <c r="E58" s="32" t="s">
        <v>235</v>
      </c>
      <c r="F58" s="97">
        <v>83</v>
      </c>
      <c r="G58" s="105">
        <f t="shared" si="7"/>
        <v>19.57547169811321</v>
      </c>
    </row>
    <row r="59" spans="1:7" ht="12.75">
      <c r="A59" s="36" t="s">
        <v>236</v>
      </c>
      <c r="B59" s="97">
        <v>43</v>
      </c>
      <c r="C59" s="105">
        <f t="shared" si="8"/>
        <v>1.5791406536907822</v>
      </c>
      <c r="E59" s="32" t="s">
        <v>237</v>
      </c>
      <c r="F59" s="98">
        <v>114</v>
      </c>
      <c r="G59" s="105">
        <f t="shared" si="7"/>
        <v>26.88679245283019</v>
      </c>
    </row>
    <row r="60" spans="1:7" ht="12.75">
      <c r="A60" s="36" t="s">
        <v>238</v>
      </c>
      <c r="B60" s="97">
        <v>201</v>
      </c>
      <c r="C60" s="105">
        <f t="shared" si="8"/>
        <v>7.381564450973191</v>
      </c>
      <c r="E60" s="32" t="s">
        <v>239</v>
      </c>
      <c r="F60" s="97">
        <v>45</v>
      </c>
      <c r="G60" s="105">
        <f t="shared" si="7"/>
        <v>10.61320754716981</v>
      </c>
    </row>
    <row r="61" spans="1:7" ht="12.75">
      <c r="A61" s="36" t="s">
        <v>240</v>
      </c>
      <c r="B61" s="97">
        <v>1255</v>
      </c>
      <c r="C61" s="105">
        <f t="shared" si="8"/>
        <v>46.08887256702167</v>
      </c>
      <c r="E61" s="32" t="s">
        <v>163</v>
      </c>
      <c r="F61" s="97">
        <v>1039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26</v>
      </c>
      <c r="C65" s="105">
        <f t="shared" si="8"/>
        <v>0.9548292324641938</v>
      </c>
      <c r="E65" s="32" t="s">
        <v>208</v>
      </c>
      <c r="F65" s="97">
        <v>98</v>
      </c>
      <c r="G65" s="105">
        <f aca="true" t="shared" si="9" ref="G65:G71">(F65/F$51)*100</f>
        <v>23.11320754716981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92</v>
      </c>
      <c r="G66" s="105">
        <f t="shared" si="9"/>
        <v>21.69811320754717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41</v>
      </c>
      <c r="G67" s="105">
        <f t="shared" si="9"/>
        <v>9.669811320754718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24</v>
      </c>
      <c r="G68" s="105">
        <f t="shared" si="9"/>
        <v>5.660377358490567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21</v>
      </c>
      <c r="G69" s="105">
        <f t="shared" si="9"/>
        <v>4.952830188679245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103</v>
      </c>
      <c r="G70" s="105">
        <f t="shared" si="9"/>
        <v>24.29245283018868</v>
      </c>
    </row>
    <row r="71" spans="1:7" ht="12.75">
      <c r="A71" s="54" t="s">
        <v>252</v>
      </c>
      <c r="B71" s="103">
        <v>9</v>
      </c>
      <c r="C71" s="115">
        <f>(B71/$B$42)*100</f>
        <v>0.3305178112376056</v>
      </c>
      <c r="D71" s="41"/>
      <c r="E71" s="44" t="s">
        <v>220</v>
      </c>
      <c r="F71" s="103">
        <v>45</v>
      </c>
      <c r="G71" s="115">
        <f t="shared" si="9"/>
        <v>10.61320754716981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2002-06-13T14:21:41Z</dcterms:modified>
  <cp:category/>
  <cp:version/>
  <cp:contentType/>
  <cp:contentStatus/>
</cp:coreProperties>
</file>