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<sst xmlns="http://schemas.openxmlformats.org/spreadsheetml/2006/main" count="696" uniqueCount="437">
  <si>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</si>
  <si>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</si>
  <si>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</si>
  <si>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</si>
  <si>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</si>
  <si>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</si>
  <si>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</si>
  <si>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</si>
  <si>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</si>
  <si>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</si>
  <si>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</si>
  <si>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</si>
  <si>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</si>
  <si>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</si>
  <si>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</si>
  <si>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</si>
  <si>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</si>
  <si>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</si>
  <si>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</si>
  <si>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</si>
  <si>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</si>
  <si>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</si>
  <si>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</si>
  <si>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</si>
  <si>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</si>
  <si>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</si>
  <si>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</si>
  <si>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</si>
  <si>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</si>
  <si>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</si>
  <si>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</si>
  <si>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</si>
  <si>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</si>
  <si>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</si>
  <si>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</si>
  <si>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</si>
  <si>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</si>
  <si>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</si>
  <si>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</si>
  <si>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</si>
  <si>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</si>
  <si>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</si>
  <si>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</si>
  <si>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</si>
  <si>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</si>
  <si>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</si>
  <si>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</si>
  <si>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</si>
  <si>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</si>
  <si>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</si>
  <si>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</si>
  <si>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</si>
  <si>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</si>
  <si>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</si>
  <si>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</si>
  <si>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</si>
  <si>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</si>
  <si>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</si>
  <si>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</si>
  <si>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</si>
  <si>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</si>
  <si>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</si>
  <si>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</si>
  <si>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</si>
  <si>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</si>
  <si>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</si>
  <si>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</si>
  <si>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</si>
  <si>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</si>
  <si>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</si>
  <si>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</si>
  <si>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</si>
  <si>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</si>
  <si>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</si>
  <si>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</si>
  <si>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</si>
  <si>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</si>
  <si>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</si>
  <si>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</si>
  <si>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</si>
  <si>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</si>
  <si>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</si>
  <si>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</si>
  <si>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</si>
  <si>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</si>
  <si>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</si>
  <si>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</si>
  <si>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</si>
  <si>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</si>
  <si>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</si>
  <si>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</si>
  <si>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</si>
  <si>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</si>
  <si>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</si>
  <si>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</si>
  <si>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</si>
  <si>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</si>
  <si>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</si>
  <si>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</si>
  <si>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</si>
  <si>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</si>
  <si>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</si>
  <si>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</si>
  <si>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</si>
  <si>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</si>
  <si>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</si>
  <si>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</si>
  <si>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</si>
  <si>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</si>
  <si>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</si>
  <si>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</si>
  <si>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</si>
  <si>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</si>
  <si>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</si>
  <si>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</si>
  <si>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</si>
  <si>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</si>
  <si>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</si>
  <si>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</si>
  <si>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</si>
  <si>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</si>
  <si>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</si>
  <si>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</si>
  <si>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</si>
  <si>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</si>
  <si>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</si>
  <si>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</si>
  <si>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</si>
  <si>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</si>
  <si>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</si>
  <si>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</si>
  <si>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</si>
  <si>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</si>
  <si>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</si>
  <si>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</si>
  <si>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</si>
  <si>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</si>
  <si>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</si>
  <si>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</si>
  <si>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</si>
  <si>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</si>
  <si>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</si>
  <si>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</si>
  <si>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</si>
  <si>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</si>
  <si>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</si>
  <si>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</si>
  <si>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</si>
  <si>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</si>
  <si>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</si>
  <si>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</si>
  <si>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</si>
  <si>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</si>
  <si>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</si>
  <si>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</si>
  <si>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</si>
  <si>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</si>
  <si>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</si>
  <si>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</si>
  <si>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</si>
  <si>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</si>
  <si>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</si>
  <si>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</si>
  <si>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</si>
  <si>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</si>
  <si>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</si>
  <si>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</si>
  <si>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</si>
  <si>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</si>
  <si>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</si>
  <si>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</si>
  <si>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</si>
  <si>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</si>
  <si>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</si>
  <si>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</si>
  <si>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</si>
  <si>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</si>
  <si>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</si>
  <si>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</si>
  <si>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</si>
  <si>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</si>
  <si>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</si>
  <si>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</si>
  <si>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</si>
  <si>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</si>
  <si>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</si>
  <si>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</si>
  <si>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</si>
  <si>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</si>
  <si>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</si>
  <si>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</si>
  <si>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</si>
  <si>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</si>
  <si>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</si>
  <si>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</si>
  <si>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</si>
  <si>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</si>
  <si>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</si>
  <si>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</si>
  <si>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</si>
  <si>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</si>
  <si>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</si>
  <si>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</si>
  <si>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</si>
  <si>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</si>
  <si>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</si>
  <si>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</si>
  <si>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</si>
  <si>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</si>
  <si>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</si>
  <si>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</si>
  <si>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</si>
  <si>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</si>
  <si>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</si>
  <si>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</si>
  <si>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</si>
  <si>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</si>
  <si>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</si>
  <si>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</si>
  <si>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</si>
  <si>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</si>
  <si>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</si>
  <si>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</si>
  <si>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</si>
  <si>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</si>
  <si>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</si>
  <si>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</si>
  <si>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</si>
  <si>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</si>
  <si>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</si>
  <si>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</si>
  <si>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</si>
  <si>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</si>
  <si>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</si>
  <si>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</si>
  <si>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</si>
  <si>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</si>
  <si>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</si>
  <si>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</si>
  <si>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</si>
  <si>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</si>
  <si>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</si>
  <si>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</si>
  <si>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</si>
  <si>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</si>
  <si>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</si>
  <si>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</si>
  <si>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</si>
  <si>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</si>
  <si>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</si>
  <si>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</si>
  <si>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</si>
  <si>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</si>
  <si>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</si>
  <si>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</si>
  <si>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</si>
  <si>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</si>
  <si>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</si>
  <si>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</si>
  <si>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</si>
  <si>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</si>
  <si>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</si>
  <si>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</si>
  <si>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</si>
  <si>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</si>
  <si>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</si>
  <si>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</si>
  <si>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</si>
  <si>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</si>
  <si>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</si>
  <si>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</si>
  <si>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</si>
  <si>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</si>
  <si>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</si>
  <si>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</si>
  <si>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</si>
  <si>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</si>
  <si>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</si>
  <si>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</si>
  <si>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</si>
  <si>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</si>
  <si>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</si>
  <si>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</si>
  <si>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</si>
  <si>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</si>
  <si>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</si>
  <si>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</si>
  <si>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</si>
  <si>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</si>
  <si>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</si>
  <si>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</si>
  <si>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</si>
  <si>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</si>
  <si>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</si>
  <si>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</si>
  <si>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</si>
  <si>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</si>
  <si>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</si>
  <si>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</si>
  <si>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</si>
  <si>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</si>
  <si>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</si>
  <si>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</si>
  <si>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</si>
  <si>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</si>
  <si>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</si>
  <si>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</si>
  <si>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</si>
  <si>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</si>
  <si>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</si>
  <si>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</si>
  <si>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</si>
  <si>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</si>
  <si>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</si>
  <si>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</si>
  <si>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</si>
  <si>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</si>
  <si>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</si>
  <si>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</si>
  <si>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</si>
  <si>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</si>
  <si>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</si>
  <si>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</si>
  <si>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</si>
  <si>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</si>
  <si>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</si>
  <si>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</si>
  <si>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</si>
  <si>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</si>
  <si>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</si>
  <si>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</si>
  <si>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</si>
  <si>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</si>
  <si>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</si>
  <si>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</si>
  <si>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</si>
  <si>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</si>
  <si>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</si>
  <si>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</si>
  <si>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</si>
  <si>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</si>
  <si>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</si>
  <si>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</si>
  <si>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</si>
  <si>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</si>
  <si>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</si>
  <si>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</si>
  <si>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</si>
  <si>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</si>
  <si>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</si>
  <si>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</si>
  <si>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</si>
  <si>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</si>
  <si>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</si>
  <si>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</si>
  <si>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</si>
  <si>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</si>
  <si>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</si>
  <si>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</si>
  <si>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</si>
  <si>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</si>
  <si>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</si>
  <si>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</si>
  <si>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</si>
  <si>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</si>
  <si>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</si>
  <si>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</si>
  <si>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</si>
  <si>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</si>
  <si>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</si>
  <si>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</si>
  <si>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</si>
  <si>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</si>
  <si>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</si>
  <si>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</si>
  <si>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</si>
  <si>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</si>
  <si>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</si>
  <si>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</si>
  <si>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</si>
  <si>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</si>
  <si>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</si>
  <si>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</si>
  <si>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</si>
  <si>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</si>
  <si>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</si>
  <si>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</si>
  <si>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</si>
  <si>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</si>
  <si>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</si>
  <si>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</si>
  <si>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</si>
  <si>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</si>
  <si>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</si>
  <si>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</si>
  <si>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</si>
  <si>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Franklin township, Somerset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</si>
  <si>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Franklin township</t>
    </r>
    <r>
      <rPr>
        <b/>
        <sz val="12"/>
        <rFont val="Arial"/>
        <family val="2"/>
      </rPr>
      <t>, Somerset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</si>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</sst>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50903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50903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24353</v>
      </c>
      <c r="C9" s="151">
        <f>(B9/$B$7)*100</f>
        <v>47.841973950454786</v>
      </c>
      <c r="D9" s="152"/>
      <c r="E9" s="152" t="s">
        <v>403</v>
      </c>
      <c r="F9" s="150">
        <v>4127</v>
      </c>
      <c r="G9" s="153">
        <f t="shared" si="0"/>
        <v>8.10757715655266</v>
      </c>
    </row>
    <row r="10" spans="1:7" ht="12.75">
      <c r="A10" s="149" t="s">
        <v>404</v>
      </c>
      <c r="B10" s="150">
        <v>26550</v>
      </c>
      <c r="C10" s="151">
        <f>(B10/$B$7)*100</f>
        <v>52.158026049545214</v>
      </c>
      <c r="D10" s="152"/>
      <c r="E10" s="152" t="s">
        <v>405</v>
      </c>
      <c r="F10" s="150">
        <v>522</v>
      </c>
      <c r="G10" s="153">
        <f t="shared" si="0"/>
        <v>1.0254798341944482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1372</v>
      </c>
      <c r="G11" s="153">
        <f t="shared" si="0"/>
        <v>2.6953224760819596</v>
      </c>
    </row>
    <row r="12" spans="1:7" ht="12.75">
      <c r="A12" s="149" t="s">
        <v>407</v>
      </c>
      <c r="B12" s="150">
        <v>3733</v>
      </c>
      <c r="C12" s="151">
        <f aca="true" t="shared" si="1" ref="C12:C24">B12*100/B$7</f>
        <v>7.333555979018918</v>
      </c>
      <c r="D12" s="152"/>
      <c r="E12" s="152" t="s">
        <v>408</v>
      </c>
      <c r="F12" s="150">
        <v>206</v>
      </c>
      <c r="G12" s="153">
        <f t="shared" si="0"/>
        <v>0.40469127556332635</v>
      </c>
    </row>
    <row r="13" spans="1:7" ht="12.75">
      <c r="A13" s="149" t="s">
        <v>409</v>
      </c>
      <c r="B13" s="150">
        <v>3345</v>
      </c>
      <c r="C13" s="151">
        <f t="shared" si="1"/>
        <v>6.571321926016148</v>
      </c>
      <c r="D13" s="152"/>
      <c r="E13" s="152" t="s">
        <v>410</v>
      </c>
      <c r="F13" s="150">
        <v>2027</v>
      </c>
      <c r="G13" s="153">
        <f t="shared" si="0"/>
        <v>3.9820835707129247</v>
      </c>
    </row>
    <row r="14" spans="1:7" ht="12.75">
      <c r="A14" s="149" t="s">
        <v>411</v>
      </c>
      <c r="B14" s="150">
        <v>2977</v>
      </c>
      <c r="C14" s="151">
        <f t="shared" si="1"/>
        <v>5.8483782881166135</v>
      </c>
      <c r="D14" s="152"/>
      <c r="E14" s="152" t="s">
        <v>412</v>
      </c>
      <c r="F14" s="150">
        <v>46776</v>
      </c>
      <c r="G14" s="153">
        <f t="shared" si="0"/>
        <v>91.89242284344733</v>
      </c>
    </row>
    <row r="15" spans="1:7" ht="12.75">
      <c r="A15" s="149" t="s">
        <v>413</v>
      </c>
      <c r="B15" s="150">
        <v>2308</v>
      </c>
      <c r="C15" s="151">
        <f t="shared" si="1"/>
        <v>4.534113902913385</v>
      </c>
      <c r="D15" s="152"/>
      <c r="E15" s="152" t="s">
        <v>414</v>
      </c>
      <c r="F15" s="150">
        <v>26226</v>
      </c>
      <c r="G15" s="153">
        <f t="shared" si="0"/>
        <v>51.5215213248728</v>
      </c>
    </row>
    <row r="16" spans="1:7" ht="12.75">
      <c r="A16" s="149" t="s">
        <v>415</v>
      </c>
      <c r="B16" s="150">
        <v>2650</v>
      </c>
      <c r="C16" s="151">
        <f t="shared" si="1"/>
        <v>5.2059800011787125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9218</v>
      </c>
      <c r="C17" s="151">
        <f t="shared" si="1"/>
        <v>18.108952321081272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9572</v>
      </c>
      <c r="C18" s="151">
        <f t="shared" si="1"/>
        <v>18.804392668408543</v>
      </c>
      <c r="D18" s="152"/>
      <c r="E18" s="143" t="s">
        <v>419</v>
      </c>
      <c r="F18" s="141">
        <v>50903</v>
      </c>
      <c r="G18" s="148">
        <v>100</v>
      </c>
    </row>
    <row r="19" spans="1:7" ht="12.75">
      <c r="A19" s="149" t="s">
        <v>420</v>
      </c>
      <c r="B19" s="150">
        <v>7034</v>
      </c>
      <c r="C19" s="151">
        <f t="shared" si="1"/>
        <v>13.818438991807948</v>
      </c>
      <c r="D19" s="152"/>
      <c r="E19" s="152" t="s">
        <v>421</v>
      </c>
      <c r="F19" s="150">
        <v>49869</v>
      </c>
      <c r="G19" s="153">
        <f aca="true" t="shared" si="2" ref="G19:G30">F19*100/F$18</f>
        <v>97.96868553916272</v>
      </c>
    </row>
    <row r="20" spans="1:7" ht="12.75">
      <c r="A20" s="149" t="s">
        <v>422</v>
      </c>
      <c r="B20" s="150">
        <v>2428</v>
      </c>
      <c r="C20" s="151">
        <f t="shared" si="1"/>
        <v>4.769856393532797</v>
      </c>
      <c r="D20" s="152"/>
      <c r="E20" s="152" t="s">
        <v>423</v>
      </c>
      <c r="F20" s="150">
        <v>19355</v>
      </c>
      <c r="G20" s="153">
        <f t="shared" si="2"/>
        <v>38.02329921615622</v>
      </c>
    </row>
    <row r="21" spans="1:7" ht="12.75">
      <c r="A21" s="149" t="s">
        <v>424</v>
      </c>
      <c r="B21" s="150">
        <v>1833</v>
      </c>
      <c r="C21" s="151">
        <f t="shared" si="1"/>
        <v>3.6009665442115395</v>
      </c>
      <c r="D21" s="152"/>
      <c r="E21" s="152" t="s">
        <v>425</v>
      </c>
      <c r="F21" s="150">
        <v>10282</v>
      </c>
      <c r="G21" s="153">
        <f t="shared" si="2"/>
        <v>20.199202404573406</v>
      </c>
    </row>
    <row r="22" spans="1:7" ht="12.75">
      <c r="A22" s="149" t="s">
        <v>426</v>
      </c>
      <c r="B22" s="150">
        <v>2978</v>
      </c>
      <c r="C22" s="151">
        <f t="shared" si="1"/>
        <v>5.850342808871776</v>
      </c>
      <c r="D22" s="152"/>
      <c r="E22" s="152" t="s">
        <v>427</v>
      </c>
      <c r="F22" s="150">
        <v>14058</v>
      </c>
      <c r="G22" s="153">
        <f t="shared" si="2"/>
        <v>27.61723277606428</v>
      </c>
    </row>
    <row r="23" spans="1:7" ht="12.75">
      <c r="A23" s="149" t="s">
        <v>428</v>
      </c>
      <c r="B23" s="150">
        <v>1884</v>
      </c>
      <c r="C23" s="151">
        <f t="shared" si="1"/>
        <v>3.7011571027247903</v>
      </c>
      <c r="D23" s="152"/>
      <c r="E23" s="152" t="s">
        <v>429</v>
      </c>
      <c r="F23" s="150">
        <v>10328</v>
      </c>
      <c r="G23" s="153">
        <f t="shared" si="2"/>
        <v>20.289570359310847</v>
      </c>
    </row>
    <row r="24" spans="1:7" ht="12.75">
      <c r="A24" s="149" t="s">
        <v>430</v>
      </c>
      <c r="B24" s="150">
        <v>943</v>
      </c>
      <c r="C24" s="151">
        <f t="shared" si="1"/>
        <v>1.8525430721175569</v>
      </c>
      <c r="D24" s="152"/>
      <c r="E24" s="152" t="s">
        <v>431</v>
      </c>
      <c r="F24" s="150">
        <v>3454</v>
      </c>
      <c r="G24" s="153">
        <f t="shared" si="2"/>
        <v>6.785454688328782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1059</v>
      </c>
      <c r="G25" s="153">
        <f t="shared" si="2"/>
        <v>2.0804274797163234</v>
      </c>
    </row>
    <row r="26" spans="1:7" ht="12.75">
      <c r="A26" s="149" t="s">
        <v>433</v>
      </c>
      <c r="B26" s="155">
        <v>36.1</v>
      </c>
      <c r="C26" s="156" t="s">
        <v>261</v>
      </c>
      <c r="D26" s="152"/>
      <c r="E26" s="157" t="s">
        <v>434</v>
      </c>
      <c r="F26" s="158">
        <v>2720</v>
      </c>
      <c r="G26" s="153">
        <f t="shared" si="2"/>
        <v>5.343496454040037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922</v>
      </c>
      <c r="G27" s="153">
        <f t="shared" si="2"/>
        <v>1.8112881362591595</v>
      </c>
    </row>
    <row r="28" spans="1:7" ht="12.75">
      <c r="A28" s="149" t="s">
        <v>262</v>
      </c>
      <c r="B28" s="150">
        <v>39361</v>
      </c>
      <c r="C28" s="151">
        <f aca="true" t="shared" si="3" ref="C28:C35">B28*100/B$7</f>
        <v>77.32550144392276</v>
      </c>
      <c r="D28" s="152"/>
      <c r="E28" s="152" t="s">
        <v>436</v>
      </c>
      <c r="F28" s="150">
        <v>1034</v>
      </c>
      <c r="G28" s="153">
        <f t="shared" si="2"/>
        <v>2.0313144608372786</v>
      </c>
    </row>
    <row r="29" spans="1:7" ht="12.75">
      <c r="A29" s="149" t="s">
        <v>0</v>
      </c>
      <c r="B29" s="150">
        <v>18508</v>
      </c>
      <c r="C29" s="151">
        <f t="shared" si="3"/>
        <v>36.35935013653419</v>
      </c>
      <c r="D29" s="152"/>
      <c r="E29" s="152" t="s">
        <v>1</v>
      </c>
      <c r="F29" s="150">
        <v>736</v>
      </c>
      <c r="G29" s="153">
        <f t="shared" si="2"/>
        <v>1.4458872757990688</v>
      </c>
    </row>
    <row r="30" spans="1:7" ht="12.75">
      <c r="A30" s="149" t="s">
        <v>2</v>
      </c>
      <c r="B30" s="150">
        <v>20853</v>
      </c>
      <c r="C30" s="151">
        <f t="shared" si="3"/>
        <v>40.966151307388564</v>
      </c>
      <c r="D30" s="152"/>
      <c r="E30" s="152" t="s">
        <v>3</v>
      </c>
      <c r="F30" s="150">
        <v>298</v>
      </c>
      <c r="G30" s="153">
        <f t="shared" si="2"/>
        <v>0.5854271850382099</v>
      </c>
    </row>
    <row r="31" spans="1:7" ht="12.75">
      <c r="A31" s="149" t="s">
        <v>4</v>
      </c>
      <c r="B31" s="150">
        <v>38095</v>
      </c>
      <c r="C31" s="151">
        <f t="shared" si="3"/>
        <v>74.83841816788794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6865</v>
      </c>
      <c r="C32" s="151">
        <f t="shared" si="3"/>
        <v>13.486434984185609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5805</v>
      </c>
      <c r="C33" s="151">
        <f t="shared" si="3"/>
        <v>11.404042983714122</v>
      </c>
      <c r="D33" s="152"/>
      <c r="E33" s="143" t="s">
        <v>8</v>
      </c>
      <c r="F33" s="141">
        <v>19355</v>
      </c>
      <c r="G33" s="148">
        <v>100</v>
      </c>
    </row>
    <row r="34" spans="1:7" ht="12.75">
      <c r="A34" s="149" t="s">
        <v>0</v>
      </c>
      <c r="B34" s="150">
        <v>2292</v>
      </c>
      <c r="C34" s="151">
        <f t="shared" si="3"/>
        <v>4.502681570830796</v>
      </c>
      <c r="D34" s="152"/>
      <c r="E34" s="152" t="s">
        <v>9</v>
      </c>
      <c r="F34" s="150">
        <v>12989</v>
      </c>
      <c r="G34" s="153">
        <f aca="true" t="shared" si="4" ref="G34:G42">F34*100/F$33</f>
        <v>67.1092740893826</v>
      </c>
    </row>
    <row r="35" spans="1:7" ht="12.75">
      <c r="A35" s="149" t="s">
        <v>2</v>
      </c>
      <c r="B35" s="150">
        <v>3513</v>
      </c>
      <c r="C35" s="151">
        <f t="shared" si="3"/>
        <v>6.901361412883327</v>
      </c>
      <c r="D35" s="152"/>
      <c r="E35" s="152" t="s">
        <v>10</v>
      </c>
      <c r="F35" s="150">
        <v>5969</v>
      </c>
      <c r="G35" s="153">
        <f t="shared" si="4"/>
        <v>30.83957633686386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10282</v>
      </c>
      <c r="G36" s="153">
        <f t="shared" si="4"/>
        <v>53.123223973133555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4757</v>
      </c>
      <c r="G37" s="153">
        <f t="shared" si="4"/>
        <v>24.577628519762335</v>
      </c>
    </row>
    <row r="38" spans="1:7" ht="12.75">
      <c r="A38" s="163" t="s">
        <v>13</v>
      </c>
      <c r="B38" s="150">
        <v>49686</v>
      </c>
      <c r="C38" s="151">
        <f aca="true" t="shared" si="5" ref="C38:C56">B38*100/B$7</f>
        <v>97.60917824096812</v>
      </c>
      <c r="D38" s="152"/>
      <c r="E38" s="152" t="s">
        <v>14</v>
      </c>
      <c r="F38" s="150">
        <v>1993</v>
      </c>
      <c r="G38" s="153">
        <f t="shared" si="4"/>
        <v>10.29708085765952</v>
      </c>
    </row>
    <row r="39" spans="1:7" ht="12.75">
      <c r="A39" s="149" t="s">
        <v>15</v>
      </c>
      <c r="B39" s="150">
        <v>28052</v>
      </c>
      <c r="C39" s="151">
        <f t="shared" si="5"/>
        <v>55.1087362237982</v>
      </c>
      <c r="D39" s="152"/>
      <c r="E39" s="152" t="s">
        <v>10</v>
      </c>
      <c r="F39" s="150">
        <v>940</v>
      </c>
      <c r="G39" s="153">
        <f t="shared" si="4"/>
        <v>4.85662619478171</v>
      </c>
    </row>
    <row r="40" spans="1:7" ht="12.75">
      <c r="A40" s="149" t="s">
        <v>16</v>
      </c>
      <c r="B40" s="150">
        <v>13223</v>
      </c>
      <c r="C40" s="151">
        <f t="shared" si="5"/>
        <v>25.976857945504193</v>
      </c>
      <c r="D40" s="152"/>
      <c r="E40" s="152" t="s">
        <v>17</v>
      </c>
      <c r="F40" s="150">
        <v>6366</v>
      </c>
      <c r="G40" s="153">
        <f t="shared" si="4"/>
        <v>32.89072591061741</v>
      </c>
    </row>
    <row r="41" spans="1:7" ht="12.75">
      <c r="A41" s="149" t="s">
        <v>18</v>
      </c>
      <c r="B41" s="150">
        <v>93</v>
      </c>
      <c r="C41" s="151">
        <f t="shared" si="5"/>
        <v>0.18270043023004537</v>
      </c>
      <c r="D41" s="152"/>
      <c r="E41" s="152" t="s">
        <v>19</v>
      </c>
      <c r="F41" s="150">
        <v>4975</v>
      </c>
      <c r="G41" s="153">
        <f t="shared" si="4"/>
        <v>25.703952467062773</v>
      </c>
    </row>
    <row r="42" spans="1:7" ht="12.75">
      <c r="A42" s="149" t="s">
        <v>20</v>
      </c>
      <c r="B42" s="150">
        <v>6486</v>
      </c>
      <c r="C42" s="151">
        <f t="shared" si="5"/>
        <v>12.741881617979294</v>
      </c>
      <c r="D42" s="152"/>
      <c r="E42" s="152" t="s">
        <v>21</v>
      </c>
      <c r="F42" s="150">
        <v>1130</v>
      </c>
      <c r="G42" s="153">
        <f t="shared" si="4"/>
        <v>5.838284680960992</v>
      </c>
    </row>
    <row r="43" spans="1:7" ht="12.75">
      <c r="A43" s="149" t="s">
        <v>22</v>
      </c>
      <c r="B43" s="150">
        <v>3472</v>
      </c>
      <c r="C43" s="151">
        <f t="shared" si="5"/>
        <v>6.820816061921694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1291</v>
      </c>
      <c r="C44" s="151">
        <f t="shared" si="5"/>
        <v>2.536196294913856</v>
      </c>
      <c r="D44" s="152"/>
      <c r="E44" s="152" t="s">
        <v>24</v>
      </c>
      <c r="F44" s="160">
        <v>6560</v>
      </c>
      <c r="G44" s="164">
        <f>F44*100/F33</f>
        <v>33.893050891242574</v>
      </c>
    </row>
    <row r="45" spans="1:7" ht="12.75">
      <c r="A45" s="149" t="s">
        <v>25</v>
      </c>
      <c r="B45" s="150">
        <v>888</v>
      </c>
      <c r="C45" s="151">
        <f t="shared" si="5"/>
        <v>1.7444944305836592</v>
      </c>
      <c r="D45" s="152"/>
      <c r="E45" s="152" t="s">
        <v>26</v>
      </c>
      <c r="F45" s="160">
        <v>3699</v>
      </c>
      <c r="G45" s="164">
        <f>F45*100/F33</f>
        <v>19.111340738827177</v>
      </c>
    </row>
    <row r="46" spans="1:7" ht="12.75">
      <c r="A46" s="149" t="s">
        <v>27</v>
      </c>
      <c r="B46" s="150">
        <v>88</v>
      </c>
      <c r="C46" s="151">
        <f t="shared" si="5"/>
        <v>0.1728778264542365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288</v>
      </c>
      <c r="C47" s="151">
        <f t="shared" si="5"/>
        <v>0.5657819774865921</v>
      </c>
      <c r="D47" s="152"/>
      <c r="E47" s="152" t="s">
        <v>29</v>
      </c>
      <c r="F47" s="165">
        <v>2.58</v>
      </c>
      <c r="G47" s="166" t="s">
        <v>261</v>
      </c>
    </row>
    <row r="48" spans="1:7" ht="12.75">
      <c r="A48" s="149" t="s">
        <v>30</v>
      </c>
      <c r="B48" s="150">
        <v>84</v>
      </c>
      <c r="C48" s="151">
        <f t="shared" si="5"/>
        <v>0.16501974343358938</v>
      </c>
      <c r="D48" s="152"/>
      <c r="E48" s="152" t="s">
        <v>31</v>
      </c>
      <c r="F48" s="145">
        <v>3.14</v>
      </c>
      <c r="G48" s="166" t="s">
        <v>261</v>
      </c>
    </row>
    <row r="49" spans="1:7" ht="14.25">
      <c r="A49" s="149" t="s">
        <v>32</v>
      </c>
      <c r="B49" s="150">
        <v>375</v>
      </c>
      <c r="C49" s="151">
        <f t="shared" si="5"/>
        <v>0.7366952831856669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21</v>
      </c>
      <c r="C50" s="151">
        <f t="shared" si="5"/>
        <v>0.041254935858397346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1</v>
      </c>
      <c r="C51" s="151">
        <f t="shared" si="5"/>
        <v>0.001964520755161778</v>
      </c>
      <c r="D51" s="152"/>
      <c r="E51" s="143" t="s">
        <v>36</v>
      </c>
      <c r="F51" s="141">
        <v>19789</v>
      </c>
      <c r="G51" s="148">
        <v>100</v>
      </c>
    </row>
    <row r="52" spans="1:7" ht="12.75">
      <c r="A52" s="149" t="s">
        <v>37</v>
      </c>
      <c r="B52" s="150">
        <v>9</v>
      </c>
      <c r="C52" s="151">
        <f t="shared" si="5"/>
        <v>0.017680686796456003</v>
      </c>
      <c r="D52" s="152"/>
      <c r="E52" s="152" t="s">
        <v>38</v>
      </c>
      <c r="F52" s="150">
        <v>19355</v>
      </c>
      <c r="G52" s="153">
        <f>F52*100/F$51</f>
        <v>97.80686239830209</v>
      </c>
    </row>
    <row r="53" spans="1:7" ht="12.75">
      <c r="A53" s="149" t="s">
        <v>39</v>
      </c>
      <c r="B53" s="150">
        <v>1</v>
      </c>
      <c r="C53" s="151">
        <f t="shared" si="5"/>
        <v>0.001964520755161778</v>
      </c>
      <c r="D53" s="152"/>
      <c r="E53" s="152" t="s">
        <v>40</v>
      </c>
      <c r="F53" s="150">
        <v>434</v>
      </c>
      <c r="G53" s="153">
        <f>F53*100/F$51</f>
        <v>2.193137601697913</v>
      </c>
    </row>
    <row r="54" spans="1:7" ht="14.25">
      <c r="A54" s="149" t="s">
        <v>41</v>
      </c>
      <c r="B54" s="150">
        <v>10</v>
      </c>
      <c r="C54" s="151">
        <f t="shared" si="5"/>
        <v>0.019645207551617784</v>
      </c>
      <c r="D54" s="152"/>
      <c r="E54" s="152" t="s">
        <v>42</v>
      </c>
      <c r="F54" s="150">
        <v>60</v>
      </c>
      <c r="G54" s="153">
        <f>F54*100/F$51</f>
        <v>0.30319874677851333</v>
      </c>
    </row>
    <row r="55" spans="1:7" ht="12.75">
      <c r="A55" s="149" t="s">
        <v>43</v>
      </c>
      <c r="B55" s="150">
        <v>1811</v>
      </c>
      <c r="C55" s="151">
        <f t="shared" si="5"/>
        <v>3.5577470875979804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1217</v>
      </c>
      <c r="C56" s="151">
        <f t="shared" si="5"/>
        <v>2.3908217590318843</v>
      </c>
      <c r="D56" s="152"/>
      <c r="E56" s="152" t="s">
        <v>45</v>
      </c>
      <c r="F56" s="167">
        <v>0.6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2.2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28832</v>
      </c>
      <c r="C60" s="168">
        <f>B60*100/B7</f>
        <v>56.64106241282439</v>
      </c>
      <c r="D60" s="152"/>
      <c r="E60" s="143" t="s">
        <v>51</v>
      </c>
      <c r="F60" s="141">
        <v>19355</v>
      </c>
      <c r="G60" s="148">
        <v>100</v>
      </c>
    </row>
    <row r="61" spans="1:7" ht="12.75">
      <c r="A61" s="149" t="s">
        <v>52</v>
      </c>
      <c r="B61" s="160">
        <v>13790</v>
      </c>
      <c r="C61" s="168">
        <f>B61*100/B7</f>
        <v>27.09074121368092</v>
      </c>
      <c r="D61" s="152"/>
      <c r="E61" s="152" t="s">
        <v>53</v>
      </c>
      <c r="F61" s="150">
        <v>13942</v>
      </c>
      <c r="G61" s="153">
        <f>F61*100/F$60</f>
        <v>72.03306639111341</v>
      </c>
    </row>
    <row r="62" spans="1:7" ht="12.75">
      <c r="A62" s="149" t="s">
        <v>54</v>
      </c>
      <c r="B62" s="160">
        <v>283</v>
      </c>
      <c r="C62" s="168">
        <f>B62*100/B7</f>
        <v>0.5559593737107833</v>
      </c>
      <c r="D62" s="152"/>
      <c r="E62" s="152" t="s">
        <v>55</v>
      </c>
      <c r="F62" s="150">
        <v>5413</v>
      </c>
      <c r="G62" s="153">
        <f>F62*100/F$60</f>
        <v>27.966933608886592</v>
      </c>
    </row>
    <row r="63" spans="1:7" ht="12.75">
      <c r="A63" s="149" t="s">
        <v>56</v>
      </c>
      <c r="B63" s="160">
        <v>6812</v>
      </c>
      <c r="C63" s="168">
        <f>B63*100/B7</f>
        <v>13.382315384162034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65</v>
      </c>
      <c r="C64" s="168">
        <f>B64*100/B7</f>
        <v>0.1276938490855156</v>
      </c>
      <c r="D64" s="152"/>
      <c r="E64" s="152" t="s">
        <v>58</v>
      </c>
      <c r="F64" s="165">
        <v>2.65</v>
      </c>
      <c r="G64" s="166" t="s">
        <v>261</v>
      </c>
    </row>
    <row r="65" spans="1:7" ht="13.5" thickBot="1">
      <c r="A65" s="171" t="s">
        <v>59</v>
      </c>
      <c r="B65" s="172">
        <v>2452</v>
      </c>
      <c r="C65" s="173">
        <f>B65*100/B7</f>
        <v>4.817004891656681</v>
      </c>
      <c r="D65" s="174"/>
      <c r="E65" s="174" t="s">
        <v>60</v>
      </c>
      <c r="F65" s="175">
        <v>2.38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50903</v>
      </c>
      <c r="G9" s="33">
        <f>(F9/$F$9)*100</f>
        <v>100</v>
      </c>
    </row>
    <row r="10" spans="1:7" ht="12.75">
      <c r="A10" s="29" t="s">
        <v>269</v>
      </c>
      <c r="B10" s="93">
        <v>12491</v>
      </c>
      <c r="C10" s="33">
        <f aca="true" t="shared" si="0" ref="C10:C15">(B10/$B$10)*100</f>
        <v>100</v>
      </c>
      <c r="E10" s="34" t="s">
        <v>270</v>
      </c>
      <c r="F10" s="97">
        <v>39092</v>
      </c>
      <c r="G10" s="84">
        <f aca="true" t="shared" si="1" ref="G10:G16">(F10/$F$9)*100</f>
        <v>76.79704536078424</v>
      </c>
    </row>
    <row r="11" spans="1:8" ht="12.75">
      <c r="A11" s="36" t="s">
        <v>271</v>
      </c>
      <c r="B11" s="98">
        <v>1182</v>
      </c>
      <c r="C11" s="35">
        <f t="shared" si="0"/>
        <v>9.462813225522376</v>
      </c>
      <c r="E11" s="34" t="s">
        <v>272</v>
      </c>
      <c r="F11" s="97">
        <v>38371</v>
      </c>
      <c r="G11" s="84">
        <f t="shared" si="1"/>
        <v>75.3806258963126</v>
      </c>
      <c r="H11" s="15" t="s">
        <v>250</v>
      </c>
    </row>
    <row r="12" spans="1:8" ht="12.75">
      <c r="A12" s="36" t="s">
        <v>273</v>
      </c>
      <c r="B12" s="98">
        <v>520</v>
      </c>
      <c r="C12" s="35">
        <f t="shared" si="0"/>
        <v>4.162997358097831</v>
      </c>
      <c r="E12" s="34" t="s">
        <v>274</v>
      </c>
      <c r="F12" s="97">
        <v>24425</v>
      </c>
      <c r="G12" s="84">
        <f t="shared" si="1"/>
        <v>47.98341944482644</v>
      </c>
      <c r="H12" s="15" t="s">
        <v>250</v>
      </c>
    </row>
    <row r="13" spans="1:7" ht="12.75">
      <c r="A13" s="36" t="s">
        <v>275</v>
      </c>
      <c r="B13" s="98">
        <v>5180</v>
      </c>
      <c r="C13" s="35">
        <f t="shared" si="0"/>
        <v>41.46985829797455</v>
      </c>
      <c r="E13" s="34" t="s">
        <v>276</v>
      </c>
      <c r="F13" s="97">
        <v>13946</v>
      </c>
      <c r="G13" s="84">
        <f t="shared" si="1"/>
        <v>27.397206451486163</v>
      </c>
    </row>
    <row r="14" spans="1:7" ht="12.75">
      <c r="A14" s="36" t="s">
        <v>277</v>
      </c>
      <c r="B14" s="98">
        <v>2171</v>
      </c>
      <c r="C14" s="35">
        <f t="shared" si="0"/>
        <v>17.38051397005844</v>
      </c>
      <c r="E14" s="34" t="s">
        <v>166</v>
      </c>
      <c r="F14" s="97">
        <v>721</v>
      </c>
      <c r="G14" s="84">
        <f t="shared" si="1"/>
        <v>1.4164194644716421</v>
      </c>
    </row>
    <row r="15" spans="1:7" ht="12.75">
      <c r="A15" s="36" t="s">
        <v>324</v>
      </c>
      <c r="B15" s="97">
        <v>3438</v>
      </c>
      <c r="C15" s="35">
        <f t="shared" si="0"/>
        <v>27.523817148346808</v>
      </c>
      <c r="E15" s="34" t="s">
        <v>278</v>
      </c>
      <c r="F15" s="97">
        <v>11811</v>
      </c>
      <c r="G15" s="84">
        <f t="shared" si="1"/>
        <v>23.202954639215765</v>
      </c>
    </row>
    <row r="16" spans="1:7" ht="12.75">
      <c r="A16" s="36"/>
      <c r="B16" s="93" t="s">
        <v>250</v>
      </c>
      <c r="C16" s="10"/>
      <c r="E16" s="34" t="s">
        <v>279</v>
      </c>
      <c r="F16" s="98">
        <v>4663</v>
      </c>
      <c r="G16" s="84">
        <f t="shared" si="1"/>
        <v>9.160560281319372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5806</v>
      </c>
      <c r="G17" s="84">
        <f>(F17/$F$9)*100</f>
        <v>11.406007504469285</v>
      </c>
    </row>
    <row r="18" spans="1:7" ht="12.75">
      <c r="A18" s="29" t="s">
        <v>282</v>
      </c>
      <c r="B18" s="93">
        <v>36111</v>
      </c>
      <c r="C18" s="33">
        <f>(B18/$B$18)*100</f>
        <v>100</v>
      </c>
      <c r="E18" s="34" t="s">
        <v>283</v>
      </c>
      <c r="F18" s="97">
        <v>6005</v>
      </c>
      <c r="G18" s="84">
        <f>(F18/$F$9)*100</f>
        <v>11.796947134746478</v>
      </c>
    </row>
    <row r="19" spans="1:7" ht="12.75">
      <c r="A19" s="36" t="s">
        <v>284</v>
      </c>
      <c r="B19" s="97">
        <v>1661</v>
      </c>
      <c r="C19" s="84">
        <f aca="true" t="shared" si="2" ref="C19:C25">(B19/$B$18)*100</f>
        <v>4.599706460635264</v>
      </c>
      <c r="E19" s="34"/>
      <c r="F19" s="97" t="s">
        <v>250</v>
      </c>
      <c r="G19" s="84"/>
    </row>
    <row r="20" spans="1:7" ht="12.75">
      <c r="A20" s="36" t="s">
        <v>285</v>
      </c>
      <c r="B20" s="97">
        <v>2595</v>
      </c>
      <c r="C20" s="84">
        <f t="shared" si="2"/>
        <v>7.186175957464484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7564</v>
      </c>
      <c r="C21" s="84">
        <f t="shared" si="2"/>
        <v>20.946525989310736</v>
      </c>
      <c r="E21" s="38" t="s">
        <v>167</v>
      </c>
      <c r="F21" s="80">
        <v>11811</v>
      </c>
      <c r="G21" s="33">
        <f>(F21/$F$21)*100</f>
        <v>100</v>
      </c>
    </row>
    <row r="22" spans="1:7" ht="12.75">
      <c r="A22" s="36" t="s">
        <v>302</v>
      </c>
      <c r="B22" s="97">
        <v>6524</v>
      </c>
      <c r="C22" s="84">
        <f t="shared" si="2"/>
        <v>18.06651712774501</v>
      </c>
      <c r="E22" s="34" t="s">
        <v>303</v>
      </c>
      <c r="F22" s="97">
        <v>2006</v>
      </c>
      <c r="G22" s="84">
        <f aca="true" t="shared" si="3" ref="G22:G27">(F22/$F$21)*100</f>
        <v>16.984167301667938</v>
      </c>
    </row>
    <row r="23" spans="1:7" ht="12.75">
      <c r="A23" s="36" t="s">
        <v>304</v>
      </c>
      <c r="B23" s="97">
        <v>2147</v>
      </c>
      <c r="C23" s="84">
        <f t="shared" si="2"/>
        <v>5.945556755559248</v>
      </c>
      <c r="E23" s="34" t="s">
        <v>305</v>
      </c>
      <c r="F23" s="97">
        <v>5126</v>
      </c>
      <c r="G23" s="84">
        <f t="shared" si="3"/>
        <v>43.4002201337736</v>
      </c>
    </row>
    <row r="24" spans="1:7" ht="12.75">
      <c r="A24" s="36" t="s">
        <v>306</v>
      </c>
      <c r="B24" s="97">
        <v>9840</v>
      </c>
      <c r="C24" s="84">
        <f t="shared" si="2"/>
        <v>27.249314613275732</v>
      </c>
      <c r="E24" s="34" t="s">
        <v>307</v>
      </c>
      <c r="F24" s="97">
        <v>1209</v>
      </c>
      <c r="G24" s="84">
        <f t="shared" si="3"/>
        <v>10.236220472440944</v>
      </c>
    </row>
    <row r="25" spans="1:7" ht="12.75">
      <c r="A25" s="36" t="s">
        <v>308</v>
      </c>
      <c r="B25" s="97">
        <v>5780</v>
      </c>
      <c r="C25" s="84">
        <f t="shared" si="2"/>
        <v>16.00620309600953</v>
      </c>
      <c r="E25" s="34" t="s">
        <v>309</v>
      </c>
      <c r="F25" s="97">
        <v>22</v>
      </c>
      <c r="G25" s="84">
        <f t="shared" si="3"/>
        <v>0.18626703920074505</v>
      </c>
    </row>
    <row r="26" spans="1:7" ht="12.75">
      <c r="A26" s="36"/>
      <c r="B26" s="93" t="s">
        <v>250</v>
      </c>
      <c r="C26" s="35"/>
      <c r="E26" s="34" t="s">
        <v>310</v>
      </c>
      <c r="F26" s="97">
        <v>3282</v>
      </c>
      <c r="G26" s="84">
        <f t="shared" si="3"/>
        <v>27.78765557531115</v>
      </c>
    </row>
    <row r="27" spans="1:7" ht="12.75">
      <c r="A27" s="36" t="s">
        <v>311</v>
      </c>
      <c r="B27" s="108">
        <v>88.2</v>
      </c>
      <c r="C27" s="37" t="s">
        <v>261</v>
      </c>
      <c r="E27" s="34" t="s">
        <v>312</v>
      </c>
      <c r="F27" s="97">
        <v>166</v>
      </c>
      <c r="G27" s="84">
        <f t="shared" si="3"/>
        <v>1.4054694776056218</v>
      </c>
    </row>
    <row r="28" spans="1:7" ht="12.75">
      <c r="A28" s="36" t="s">
        <v>313</v>
      </c>
      <c r="B28" s="108">
        <v>43.3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47202</v>
      </c>
      <c r="G30" s="33">
        <f>(F30/$F$30)*100</f>
        <v>100</v>
      </c>
      <c r="J30" s="39"/>
    </row>
    <row r="31" spans="1:10" ht="12.75">
      <c r="A31" s="95" t="s">
        <v>296</v>
      </c>
      <c r="B31" s="93">
        <v>40924</v>
      </c>
      <c r="C31" s="33">
        <f>(B31/$B$31)*100</f>
        <v>100</v>
      </c>
      <c r="E31" s="34" t="s">
        <v>317</v>
      </c>
      <c r="F31" s="97">
        <v>34129</v>
      </c>
      <c r="G31" s="101">
        <f>(F31/$F$30)*100</f>
        <v>72.30413965509936</v>
      </c>
      <c r="J31" s="39"/>
    </row>
    <row r="32" spans="1:10" ht="12.75">
      <c r="A32" s="36" t="s">
        <v>318</v>
      </c>
      <c r="B32" s="97">
        <v>11724</v>
      </c>
      <c r="C32" s="10">
        <f>(B32/$B$31)*100</f>
        <v>28.648225979865117</v>
      </c>
      <c r="E32" s="34" t="s">
        <v>319</v>
      </c>
      <c r="F32" s="97">
        <v>13073</v>
      </c>
      <c r="G32" s="101">
        <f aca="true" t="shared" si="4" ref="G32:G39">(F32/$F$30)*100</f>
        <v>27.69586034490064</v>
      </c>
      <c r="J32" s="39"/>
    </row>
    <row r="33" spans="1:10" ht="12.75">
      <c r="A33" s="36" t="s">
        <v>320</v>
      </c>
      <c r="B33" s="97">
        <v>22602</v>
      </c>
      <c r="C33" s="10">
        <f aca="true" t="shared" si="5" ref="C33:C38">(B33/$B$31)*100</f>
        <v>55.229205356270164</v>
      </c>
      <c r="E33" s="34" t="s">
        <v>321</v>
      </c>
      <c r="F33" s="97">
        <v>4085</v>
      </c>
      <c r="G33" s="101">
        <f t="shared" si="4"/>
        <v>8.654294309563154</v>
      </c>
      <c r="J33" s="39"/>
    </row>
    <row r="34" spans="1:7" ht="12.75">
      <c r="A34" s="36" t="s">
        <v>322</v>
      </c>
      <c r="B34" s="97">
        <v>705</v>
      </c>
      <c r="C34" s="10">
        <f t="shared" si="5"/>
        <v>1.7227055028833937</v>
      </c>
      <c r="E34" s="34" t="s">
        <v>323</v>
      </c>
      <c r="F34" s="97">
        <v>3557</v>
      </c>
      <c r="G34" s="101">
        <f t="shared" si="4"/>
        <v>7.535697639930511</v>
      </c>
    </row>
    <row r="35" spans="1:7" ht="12.75">
      <c r="A35" s="36" t="s">
        <v>325</v>
      </c>
      <c r="B35" s="97">
        <v>2620</v>
      </c>
      <c r="C35" s="10">
        <f t="shared" si="5"/>
        <v>6.402111230573746</v>
      </c>
      <c r="E35" s="34" t="s">
        <v>321</v>
      </c>
      <c r="F35" s="97">
        <v>1539</v>
      </c>
      <c r="G35" s="101">
        <f t="shared" si="4"/>
        <v>3.260455065463328</v>
      </c>
    </row>
    <row r="36" spans="1:7" ht="12.75">
      <c r="A36" s="36" t="s">
        <v>297</v>
      </c>
      <c r="B36" s="97">
        <v>2217</v>
      </c>
      <c r="C36" s="10">
        <f t="shared" si="5"/>
        <v>5.4173590069396935</v>
      </c>
      <c r="E36" s="34" t="s">
        <v>327</v>
      </c>
      <c r="F36" s="97">
        <v>4925</v>
      </c>
      <c r="G36" s="101">
        <f t="shared" si="4"/>
        <v>10.433879920342358</v>
      </c>
    </row>
    <row r="37" spans="1:7" ht="12.75">
      <c r="A37" s="36" t="s">
        <v>326</v>
      </c>
      <c r="B37" s="97">
        <v>3273</v>
      </c>
      <c r="C37" s="10">
        <f t="shared" si="5"/>
        <v>7.997751930407585</v>
      </c>
      <c r="E37" s="34" t="s">
        <v>321</v>
      </c>
      <c r="F37" s="97">
        <v>1306</v>
      </c>
      <c r="G37" s="101">
        <f t="shared" si="4"/>
        <v>2.766831913901953</v>
      </c>
    </row>
    <row r="38" spans="1:7" ht="12.75">
      <c r="A38" s="36" t="s">
        <v>297</v>
      </c>
      <c r="B38" s="97">
        <v>2019</v>
      </c>
      <c r="C38" s="10">
        <f t="shared" si="5"/>
        <v>4.933535333789464</v>
      </c>
      <c r="E38" s="34" t="s">
        <v>259</v>
      </c>
      <c r="F38" s="97">
        <v>2994</v>
      </c>
      <c r="G38" s="101">
        <f t="shared" si="4"/>
        <v>6.3429515698487355</v>
      </c>
    </row>
    <row r="39" spans="1:7" ht="12.75">
      <c r="A39" s="36"/>
      <c r="B39" s="97" t="s">
        <v>250</v>
      </c>
      <c r="C39" s="10"/>
      <c r="E39" s="34" t="s">
        <v>321</v>
      </c>
      <c r="F39" s="97">
        <v>805</v>
      </c>
      <c r="G39" s="101">
        <f t="shared" si="4"/>
        <v>1.7054362103300709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1358</v>
      </c>
      <c r="C42" s="33">
        <f>(B42/$B$42)*100</f>
        <v>100</v>
      </c>
      <c r="E42" s="31" t="s">
        <v>268</v>
      </c>
      <c r="F42" s="80">
        <v>50903</v>
      </c>
      <c r="G42" s="99">
        <f>(F42/$F$42)*100</f>
        <v>100</v>
      </c>
      <c r="I42" s="39"/>
    </row>
    <row r="43" spans="1:7" ht="12.75">
      <c r="A43" s="36" t="s">
        <v>301</v>
      </c>
      <c r="B43" s="98">
        <v>427</v>
      </c>
      <c r="C43" s="102">
        <f>(B43/$B$42)*100</f>
        <v>31.443298969072163</v>
      </c>
      <c r="E43" s="60" t="s">
        <v>168</v>
      </c>
      <c r="F43" s="106">
        <v>55983</v>
      </c>
      <c r="G43" s="107">
        <f aca="true" t="shared" si="6" ref="G43:G71">(F43/$F$42)*100</f>
        <v>109.97976543622184</v>
      </c>
    </row>
    <row r="44" spans="1:7" ht="12.75">
      <c r="A44" s="36"/>
      <c r="B44" s="93" t="s">
        <v>250</v>
      </c>
      <c r="C44" s="10"/>
      <c r="E44" s="1" t="s">
        <v>329</v>
      </c>
      <c r="F44" s="97">
        <v>772</v>
      </c>
      <c r="G44" s="101">
        <f t="shared" si="6"/>
        <v>1.516610022984893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202</v>
      </c>
      <c r="G45" s="101">
        <f t="shared" si="6"/>
        <v>0.3968331925426792</v>
      </c>
    </row>
    <row r="46" spans="1:7" ht="12.75">
      <c r="A46" s="29" t="s">
        <v>331</v>
      </c>
      <c r="B46" s="93">
        <v>39311</v>
      </c>
      <c r="C46" s="33">
        <f>(B46/$B$46)*100</f>
        <v>100</v>
      </c>
      <c r="E46" s="1" t="s">
        <v>332</v>
      </c>
      <c r="F46" s="97">
        <v>90</v>
      </c>
      <c r="G46" s="101">
        <f t="shared" si="6"/>
        <v>0.17680686796456005</v>
      </c>
    </row>
    <row r="47" spans="1:7" ht="12.75">
      <c r="A47" s="36" t="s">
        <v>333</v>
      </c>
      <c r="B47" s="97">
        <v>3548</v>
      </c>
      <c r="C47" s="10">
        <f>(B47/$B$46)*100</f>
        <v>9.025463610694208</v>
      </c>
      <c r="E47" s="1" t="s">
        <v>334</v>
      </c>
      <c r="F47" s="97">
        <v>609</v>
      </c>
      <c r="G47" s="101">
        <f t="shared" si="6"/>
        <v>1.196393139893523</v>
      </c>
    </row>
    <row r="48" spans="1:7" ht="12.75">
      <c r="A48" s="36"/>
      <c r="B48" s="93" t="s">
        <v>250</v>
      </c>
      <c r="C48" s="10"/>
      <c r="E48" s="1" t="s">
        <v>335</v>
      </c>
      <c r="F48" s="97">
        <v>1839</v>
      </c>
      <c r="G48" s="101">
        <f t="shared" si="6"/>
        <v>3.6127536687425104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477</v>
      </c>
      <c r="G49" s="101">
        <f t="shared" si="6"/>
        <v>0.9370764002121683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315</v>
      </c>
      <c r="G50" s="101">
        <f t="shared" si="6"/>
        <v>0.6188240378759601</v>
      </c>
    </row>
    <row r="51" spans="1:7" ht="12.75">
      <c r="A51" s="5" t="s">
        <v>338</v>
      </c>
      <c r="B51" s="93">
        <v>9062</v>
      </c>
      <c r="C51" s="33">
        <f>(B51/$B$51)*100</f>
        <v>100</v>
      </c>
      <c r="E51" s="1" t="s">
        <v>339</v>
      </c>
      <c r="F51" s="97">
        <v>4346</v>
      </c>
      <c r="G51" s="101">
        <f t="shared" si="6"/>
        <v>8.537807201933088</v>
      </c>
    </row>
    <row r="52" spans="1:7" ht="12.75">
      <c r="A52" s="4" t="s">
        <v>340</v>
      </c>
      <c r="B52" s="98">
        <v>532</v>
      </c>
      <c r="C52" s="10">
        <f>(B52/$B$51)*100</f>
        <v>5.870668726550431</v>
      </c>
      <c r="E52" s="1" t="s">
        <v>341</v>
      </c>
      <c r="F52" s="97">
        <v>244</v>
      </c>
      <c r="G52" s="101">
        <f t="shared" si="6"/>
        <v>0.4793430642594739</v>
      </c>
    </row>
    <row r="53" spans="1:7" ht="12.75">
      <c r="A53" s="4"/>
      <c r="B53" s="93" t="s">
        <v>250</v>
      </c>
      <c r="C53" s="10"/>
      <c r="E53" s="1" t="s">
        <v>342</v>
      </c>
      <c r="F53" s="97">
        <v>1717</v>
      </c>
      <c r="G53" s="101">
        <f t="shared" si="6"/>
        <v>3.3730821366127732</v>
      </c>
    </row>
    <row r="54" spans="1:7" ht="14.25">
      <c r="A54" s="5" t="s">
        <v>343</v>
      </c>
      <c r="B54" s="93">
        <v>32314</v>
      </c>
      <c r="C54" s="33">
        <f>(B54/$B$54)*100</f>
        <v>100</v>
      </c>
      <c r="E54" s="1" t="s">
        <v>201</v>
      </c>
      <c r="F54" s="97">
        <v>5111</v>
      </c>
      <c r="G54" s="101">
        <f t="shared" si="6"/>
        <v>10.040665579631849</v>
      </c>
    </row>
    <row r="55" spans="1:7" ht="12.75">
      <c r="A55" s="4" t="s">
        <v>340</v>
      </c>
      <c r="B55" s="98">
        <v>4619</v>
      </c>
      <c r="C55" s="10">
        <f>(B55/$B$54)*100</f>
        <v>14.294114006313052</v>
      </c>
      <c r="E55" s="1" t="s">
        <v>344</v>
      </c>
      <c r="F55" s="97">
        <v>6131</v>
      </c>
      <c r="G55" s="101">
        <f t="shared" si="6"/>
        <v>12.044476749896862</v>
      </c>
    </row>
    <row r="56" spans="1:7" ht="12.75">
      <c r="A56" s="4" t="s">
        <v>345</v>
      </c>
      <c r="B56" s="120">
        <v>65.3</v>
      </c>
      <c r="C56" s="37" t="s">
        <v>261</v>
      </c>
      <c r="E56" s="1" t="s">
        <v>346</v>
      </c>
      <c r="F56" s="97">
        <v>260</v>
      </c>
      <c r="G56" s="101">
        <f t="shared" si="6"/>
        <v>0.5107753963420624</v>
      </c>
    </row>
    <row r="57" spans="1:7" ht="12.75">
      <c r="A57" s="4" t="s">
        <v>347</v>
      </c>
      <c r="B57" s="98">
        <v>27695</v>
      </c>
      <c r="C57" s="10">
        <f>(B57/$B$54)*100</f>
        <v>85.70588599368695</v>
      </c>
      <c r="E57" s="1" t="s">
        <v>348</v>
      </c>
      <c r="F57" s="97">
        <v>530</v>
      </c>
      <c r="G57" s="101">
        <f t="shared" si="6"/>
        <v>1.0411960002357425</v>
      </c>
    </row>
    <row r="58" spans="1:7" ht="12.75">
      <c r="A58" s="4" t="s">
        <v>345</v>
      </c>
      <c r="B58" s="120">
        <v>80.2</v>
      </c>
      <c r="C58" s="37" t="s">
        <v>261</v>
      </c>
      <c r="E58" s="1" t="s">
        <v>349</v>
      </c>
      <c r="F58" s="97">
        <v>3528</v>
      </c>
      <c r="G58" s="101">
        <f t="shared" si="6"/>
        <v>6.930829224210753</v>
      </c>
    </row>
    <row r="59" spans="1:7" ht="12.75">
      <c r="A59" s="4"/>
      <c r="B59" s="93" t="s">
        <v>250</v>
      </c>
      <c r="C59" s="10"/>
      <c r="E59" s="1" t="s">
        <v>350</v>
      </c>
      <c r="F59" s="97">
        <v>127</v>
      </c>
      <c r="G59" s="101">
        <f t="shared" si="6"/>
        <v>0.24949413590554587</v>
      </c>
    </row>
    <row r="60" spans="1:7" ht="12.75">
      <c r="A60" s="5" t="s">
        <v>351</v>
      </c>
      <c r="B60" s="93">
        <v>5086</v>
      </c>
      <c r="C60" s="33">
        <f>(B60/$B$60)*100</f>
        <v>100</v>
      </c>
      <c r="E60" s="1" t="s">
        <v>352</v>
      </c>
      <c r="F60" s="97">
        <v>1230</v>
      </c>
      <c r="G60" s="101">
        <f t="shared" si="6"/>
        <v>2.4163605288489873</v>
      </c>
    </row>
    <row r="61" spans="1:7" ht="12.75">
      <c r="A61" s="4" t="s">
        <v>340</v>
      </c>
      <c r="B61" s="97">
        <v>1936</v>
      </c>
      <c r="C61" s="10">
        <f>(B61/$B$60)*100</f>
        <v>38.0652772316162</v>
      </c>
      <c r="E61" s="1" t="s">
        <v>353</v>
      </c>
      <c r="F61" s="97">
        <v>198</v>
      </c>
      <c r="G61" s="101">
        <f t="shared" si="6"/>
        <v>0.3889751095220321</v>
      </c>
    </row>
    <row r="62" spans="1:7" ht="12.75">
      <c r="A62" s="4"/>
      <c r="B62" s="93" t="s">
        <v>250</v>
      </c>
      <c r="C62" s="10"/>
      <c r="E62" s="1" t="s">
        <v>354</v>
      </c>
      <c r="F62" s="97">
        <v>504</v>
      </c>
      <c r="G62" s="101">
        <f t="shared" si="6"/>
        <v>0.9901184606015363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245</v>
      </c>
      <c r="G63" s="101">
        <f t="shared" si="6"/>
        <v>0.4813075850146357</v>
      </c>
    </row>
    <row r="64" spans="1:7" ht="12.75">
      <c r="A64" s="29" t="s">
        <v>357</v>
      </c>
      <c r="B64" s="93">
        <v>47202</v>
      </c>
      <c r="C64" s="33">
        <f>(B64/$B$64)*100</f>
        <v>100</v>
      </c>
      <c r="E64" s="1" t="s">
        <v>358</v>
      </c>
      <c r="F64" s="97">
        <v>1987</v>
      </c>
      <c r="G64" s="101">
        <f t="shared" si="6"/>
        <v>3.903502740506454</v>
      </c>
    </row>
    <row r="65" spans="1:7" ht="12.75">
      <c r="A65" s="4" t="s">
        <v>256</v>
      </c>
      <c r="B65" s="97">
        <v>25156</v>
      </c>
      <c r="C65" s="10">
        <f>(B65/$B$64)*100</f>
        <v>53.29435193424007</v>
      </c>
      <c r="E65" s="1" t="s">
        <v>359</v>
      </c>
      <c r="F65" s="97">
        <v>310</v>
      </c>
      <c r="G65" s="101">
        <f t="shared" si="6"/>
        <v>0.6090014341001513</v>
      </c>
    </row>
    <row r="66" spans="1:7" ht="12.75">
      <c r="A66" s="4" t="s">
        <v>257</v>
      </c>
      <c r="B66" s="97">
        <v>19655</v>
      </c>
      <c r="C66" s="10">
        <f aca="true" t="shared" si="7" ref="C66:C71">(B66/$B$64)*100</f>
        <v>41.64018473793483</v>
      </c>
      <c r="E66" s="1" t="s">
        <v>360</v>
      </c>
      <c r="F66" s="97">
        <v>157</v>
      </c>
      <c r="G66" s="101">
        <f t="shared" si="6"/>
        <v>0.3084297585603992</v>
      </c>
    </row>
    <row r="67" spans="1:7" ht="12.75">
      <c r="A67" s="4" t="s">
        <v>361</v>
      </c>
      <c r="B67" s="97">
        <v>6488</v>
      </c>
      <c r="C67" s="10">
        <f t="shared" si="7"/>
        <v>13.745180288970808</v>
      </c>
      <c r="E67" s="1" t="s">
        <v>362</v>
      </c>
      <c r="F67" s="97">
        <v>606</v>
      </c>
      <c r="G67" s="101">
        <f t="shared" si="6"/>
        <v>1.1904995776280376</v>
      </c>
    </row>
    <row r="68" spans="1:7" ht="12.75">
      <c r="A68" s="4" t="s">
        <v>363</v>
      </c>
      <c r="B68" s="97">
        <v>13167</v>
      </c>
      <c r="C68" s="10">
        <f t="shared" si="7"/>
        <v>27.895004448964027</v>
      </c>
      <c r="E68" s="1" t="s">
        <v>364</v>
      </c>
      <c r="F68" s="97">
        <v>1177</v>
      </c>
      <c r="G68" s="101">
        <f t="shared" si="6"/>
        <v>2.312240928825413</v>
      </c>
    </row>
    <row r="69" spans="1:7" ht="12.75">
      <c r="A69" s="4" t="s">
        <v>365</v>
      </c>
      <c r="B69" s="97">
        <v>9448</v>
      </c>
      <c r="C69" s="10">
        <f t="shared" si="7"/>
        <v>20.016101012668955</v>
      </c>
      <c r="E69" s="1" t="s">
        <v>366</v>
      </c>
      <c r="F69" s="97">
        <v>182</v>
      </c>
      <c r="G69" s="101">
        <f t="shared" si="6"/>
        <v>0.3575427774394436</v>
      </c>
    </row>
    <row r="70" spans="1:7" ht="12.75">
      <c r="A70" s="4" t="s">
        <v>367</v>
      </c>
      <c r="B70" s="97">
        <v>3719</v>
      </c>
      <c r="C70" s="10">
        <f t="shared" si="7"/>
        <v>7.878903436295072</v>
      </c>
      <c r="E70" s="1" t="s">
        <v>368</v>
      </c>
      <c r="F70" s="97">
        <v>1925</v>
      </c>
      <c r="G70" s="101">
        <f t="shared" si="6"/>
        <v>3.781702453686423</v>
      </c>
    </row>
    <row r="71" spans="1:7" ht="12.75">
      <c r="A71" s="7" t="s">
        <v>258</v>
      </c>
      <c r="B71" s="103">
        <v>2391</v>
      </c>
      <c r="C71" s="40">
        <f t="shared" si="7"/>
        <v>5.065463327825092</v>
      </c>
      <c r="D71" s="41"/>
      <c r="E71" s="9" t="s">
        <v>369</v>
      </c>
      <c r="F71" s="103">
        <v>21164</v>
      </c>
      <c r="G71" s="104">
        <f t="shared" si="6"/>
        <v>41.577117262243874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40341</v>
      </c>
      <c r="C9" s="81">
        <f>(B9/$B$9)*100</f>
        <v>100</v>
      </c>
      <c r="D9" s="65"/>
      <c r="E9" s="79" t="s">
        <v>381</v>
      </c>
      <c r="F9" s="80">
        <v>19339</v>
      </c>
      <c r="G9" s="81">
        <f>(F9/$F$9)*100</f>
        <v>100</v>
      </c>
    </row>
    <row r="10" spans="1:7" ht="12.75">
      <c r="A10" s="82" t="s">
        <v>382</v>
      </c>
      <c r="B10" s="97">
        <v>27889</v>
      </c>
      <c r="C10" s="105">
        <f>(B10/$B$9)*100</f>
        <v>69.13313998165637</v>
      </c>
      <c r="D10" s="65"/>
      <c r="E10" s="78" t="s">
        <v>383</v>
      </c>
      <c r="F10" s="97">
        <v>737</v>
      </c>
      <c r="G10" s="105">
        <f aca="true" t="shared" si="0" ref="G10:G19">(F10/$F$9)*100</f>
        <v>3.810951962355861</v>
      </c>
    </row>
    <row r="11" spans="1:7" ht="12.75">
      <c r="A11" s="82" t="s">
        <v>384</v>
      </c>
      <c r="B11" s="97">
        <v>27856</v>
      </c>
      <c r="C11" s="105">
        <f aca="true" t="shared" si="1" ref="C11:C16">(B11/$B$9)*100</f>
        <v>69.05133734909893</v>
      </c>
      <c r="D11" s="65"/>
      <c r="E11" s="78" t="s">
        <v>385</v>
      </c>
      <c r="F11" s="97">
        <v>452</v>
      </c>
      <c r="G11" s="105">
        <f t="shared" si="0"/>
        <v>2.337245979626661</v>
      </c>
    </row>
    <row r="12" spans="1:7" ht="12.75">
      <c r="A12" s="82" t="s">
        <v>386</v>
      </c>
      <c r="B12" s="97">
        <v>26886</v>
      </c>
      <c r="C12" s="105">
        <f>(B12/$B$9)*100</f>
        <v>66.64683572544062</v>
      </c>
      <c r="D12" s="65"/>
      <c r="E12" s="78" t="s">
        <v>387</v>
      </c>
      <c r="F12" s="97">
        <v>1110</v>
      </c>
      <c r="G12" s="105">
        <f t="shared" si="0"/>
        <v>5.739696985366359</v>
      </c>
    </row>
    <row r="13" spans="1:7" ht="12.75">
      <c r="A13" s="82" t="s">
        <v>388</v>
      </c>
      <c r="B13" s="97">
        <v>970</v>
      </c>
      <c r="C13" s="105">
        <f>(B13/$B$9)*100</f>
        <v>2.404501623658313</v>
      </c>
      <c r="D13" s="65"/>
      <c r="E13" s="78" t="s">
        <v>389</v>
      </c>
      <c r="F13" s="97">
        <v>1628</v>
      </c>
      <c r="G13" s="105">
        <f t="shared" si="0"/>
        <v>8.418222245203992</v>
      </c>
    </row>
    <row r="14" spans="1:7" ht="12.75">
      <c r="A14" s="82" t="s">
        <v>390</v>
      </c>
      <c r="B14" s="109">
        <v>3.5</v>
      </c>
      <c r="C14" s="112" t="s">
        <v>261</v>
      </c>
      <c r="D14" s="65"/>
      <c r="E14" s="78" t="s">
        <v>391</v>
      </c>
      <c r="F14" s="97">
        <v>2411</v>
      </c>
      <c r="G14" s="105">
        <f t="shared" si="0"/>
        <v>12.467035524070532</v>
      </c>
    </row>
    <row r="15" spans="1:7" ht="12.75">
      <c r="A15" s="82" t="s">
        <v>392</v>
      </c>
      <c r="B15" s="109">
        <v>33</v>
      </c>
      <c r="C15" s="105">
        <f t="shared" si="1"/>
        <v>0.08180263255744775</v>
      </c>
      <c r="D15" s="65"/>
      <c r="E15" s="78" t="s">
        <v>393</v>
      </c>
      <c r="F15" s="97">
        <v>4500</v>
      </c>
      <c r="G15" s="105">
        <f t="shared" si="0"/>
        <v>23.269041832566316</v>
      </c>
    </row>
    <row r="16" spans="1:7" ht="12.75">
      <c r="A16" s="82" t="s">
        <v>67</v>
      </c>
      <c r="B16" s="97">
        <v>12452</v>
      </c>
      <c r="C16" s="105">
        <f t="shared" si="1"/>
        <v>30.866860018343623</v>
      </c>
      <c r="D16" s="65"/>
      <c r="E16" s="78" t="s">
        <v>68</v>
      </c>
      <c r="F16" s="97">
        <v>3306</v>
      </c>
      <c r="G16" s="105">
        <f t="shared" si="0"/>
        <v>17.094989399658722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3375</v>
      </c>
      <c r="G17" s="105">
        <f t="shared" si="0"/>
        <v>17.451781374424737</v>
      </c>
    </row>
    <row r="18" spans="1:7" ht="12.75">
      <c r="A18" s="77" t="s">
        <v>70</v>
      </c>
      <c r="B18" s="80">
        <v>21398</v>
      </c>
      <c r="C18" s="81">
        <f>(B18/$B$18)*100</f>
        <v>100</v>
      </c>
      <c r="D18" s="65"/>
      <c r="E18" s="78" t="s">
        <v>170</v>
      </c>
      <c r="F18" s="97">
        <v>1013</v>
      </c>
      <c r="G18" s="105">
        <f t="shared" si="0"/>
        <v>5.2381198614199285</v>
      </c>
    </row>
    <row r="19" spans="1:9" ht="12.75">
      <c r="A19" s="82" t="s">
        <v>382</v>
      </c>
      <c r="B19" s="97">
        <v>13586</v>
      </c>
      <c r="C19" s="105">
        <f>(B19/$B$18)*100</f>
        <v>63.49191513225535</v>
      </c>
      <c r="D19" s="65"/>
      <c r="E19" s="78" t="s">
        <v>169</v>
      </c>
      <c r="F19" s="98">
        <v>807</v>
      </c>
      <c r="G19" s="105">
        <f t="shared" si="0"/>
        <v>4.1729148353068926</v>
      </c>
      <c r="I19" s="118"/>
    </row>
    <row r="20" spans="1:7" ht="12.75">
      <c r="A20" s="82" t="s">
        <v>384</v>
      </c>
      <c r="B20" s="97">
        <v>13586</v>
      </c>
      <c r="C20" s="105">
        <f>(B20/$B$18)*100</f>
        <v>63.49191513225535</v>
      </c>
      <c r="D20" s="65"/>
      <c r="E20" s="78" t="s">
        <v>71</v>
      </c>
      <c r="F20" s="97">
        <v>67923</v>
      </c>
      <c r="G20" s="112" t="s">
        <v>261</v>
      </c>
    </row>
    <row r="21" spans="1:7" ht="12.75">
      <c r="A21" s="82" t="s">
        <v>386</v>
      </c>
      <c r="B21" s="97">
        <v>13172</v>
      </c>
      <c r="C21" s="105">
        <f>(B21/$B$18)*100</f>
        <v>61.55715487428731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17083</v>
      </c>
      <c r="G22" s="105">
        <f>(F22/$F$9)*100</f>
        <v>88.33445369460675</v>
      </c>
    </row>
    <row r="23" spans="1:7" ht="12.75">
      <c r="A23" s="77" t="s">
        <v>73</v>
      </c>
      <c r="B23" s="80">
        <v>4207</v>
      </c>
      <c r="C23" s="81">
        <f>(B23/$B$23)*100</f>
        <v>100</v>
      </c>
      <c r="D23" s="65"/>
      <c r="E23" s="78" t="s">
        <v>74</v>
      </c>
      <c r="F23" s="97">
        <v>80628</v>
      </c>
      <c r="G23" s="112" t="s">
        <v>261</v>
      </c>
    </row>
    <row r="24" spans="1:7" ht="12.75">
      <c r="A24" s="82" t="s">
        <v>75</v>
      </c>
      <c r="B24" s="97">
        <v>2527</v>
      </c>
      <c r="C24" s="105">
        <f>(B24/$B$23)*100</f>
        <v>60.06655574043261</v>
      </c>
      <c r="D24" s="65"/>
      <c r="E24" s="78" t="s">
        <v>76</v>
      </c>
      <c r="F24" s="97">
        <v>3694</v>
      </c>
      <c r="G24" s="105">
        <f>(F24/$F$9)*100</f>
        <v>19.10129789544444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12576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424</v>
      </c>
      <c r="G26" s="105">
        <f>(F26/$F$9)*100</f>
        <v>2.1924608304462483</v>
      </c>
    </row>
    <row r="27" spans="1:7" ht="12.75">
      <c r="A27" s="77" t="s">
        <v>85</v>
      </c>
      <c r="B27" s="80">
        <v>26364</v>
      </c>
      <c r="C27" s="81">
        <f>(B27/$B$27)*100</f>
        <v>100</v>
      </c>
      <c r="D27" s="65"/>
      <c r="E27" s="78" t="s">
        <v>78</v>
      </c>
      <c r="F27" s="98">
        <v>6401</v>
      </c>
      <c r="G27" s="112" t="s">
        <v>261</v>
      </c>
    </row>
    <row r="28" spans="1:7" ht="12.75">
      <c r="A28" s="82" t="s">
        <v>86</v>
      </c>
      <c r="B28" s="97">
        <v>21201</v>
      </c>
      <c r="C28" s="105">
        <f aca="true" t="shared" si="2" ref="C28:C33">(B28/$B$27)*100</f>
        <v>80.41647701411016</v>
      </c>
      <c r="D28" s="65"/>
      <c r="E28" s="78" t="s">
        <v>79</v>
      </c>
      <c r="F28" s="97">
        <v>350</v>
      </c>
      <c r="G28" s="105">
        <f>(F28/$F$9)*100</f>
        <v>1.809814364755158</v>
      </c>
    </row>
    <row r="29" spans="1:7" ht="12.75">
      <c r="A29" s="82" t="s">
        <v>87</v>
      </c>
      <c r="B29" s="97">
        <v>2445</v>
      </c>
      <c r="C29" s="105">
        <f t="shared" si="2"/>
        <v>9.274010013654985</v>
      </c>
      <c r="D29" s="65"/>
      <c r="E29" s="78" t="s">
        <v>80</v>
      </c>
      <c r="F29" s="97">
        <v>3604</v>
      </c>
      <c r="G29" s="112" t="s">
        <v>261</v>
      </c>
    </row>
    <row r="30" spans="1:7" ht="12.75">
      <c r="A30" s="82" t="s">
        <v>88</v>
      </c>
      <c r="B30" s="97">
        <v>1635</v>
      </c>
      <c r="C30" s="105">
        <f t="shared" si="2"/>
        <v>6.201638598088302</v>
      </c>
      <c r="D30" s="65"/>
      <c r="E30" s="78" t="s">
        <v>81</v>
      </c>
      <c r="F30" s="97">
        <v>3020</v>
      </c>
      <c r="G30" s="105">
        <f>(F30/$F$9)*100</f>
        <v>15.616112518744508</v>
      </c>
    </row>
    <row r="31" spans="1:7" ht="12.75">
      <c r="A31" s="82" t="s">
        <v>115</v>
      </c>
      <c r="B31" s="97">
        <v>297</v>
      </c>
      <c r="C31" s="105">
        <f t="shared" si="2"/>
        <v>1.1265361857077834</v>
      </c>
      <c r="D31" s="65"/>
      <c r="E31" s="78" t="s">
        <v>82</v>
      </c>
      <c r="F31" s="97">
        <v>14711</v>
      </c>
      <c r="G31" s="112" t="s">
        <v>261</v>
      </c>
    </row>
    <row r="32" spans="1:7" ht="12.75">
      <c r="A32" s="82" t="s">
        <v>89</v>
      </c>
      <c r="B32" s="97">
        <v>245</v>
      </c>
      <c r="C32" s="105">
        <f t="shared" si="2"/>
        <v>0.9292975269306631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541</v>
      </c>
      <c r="C33" s="105">
        <f t="shared" si="2"/>
        <v>2.052040661508117</v>
      </c>
      <c r="D33" s="65"/>
      <c r="E33" s="79" t="s">
        <v>84</v>
      </c>
      <c r="F33" s="80">
        <v>13045</v>
      </c>
      <c r="G33" s="81">
        <f>(F33/$F$33)*100</f>
        <v>100</v>
      </c>
    </row>
    <row r="34" spans="1:7" ht="12.75">
      <c r="A34" s="82" t="s">
        <v>91</v>
      </c>
      <c r="B34" s="109">
        <v>31.5</v>
      </c>
      <c r="C34" s="112" t="s">
        <v>261</v>
      </c>
      <c r="D34" s="65"/>
      <c r="E34" s="78" t="s">
        <v>383</v>
      </c>
      <c r="F34" s="97">
        <v>267</v>
      </c>
      <c r="G34" s="105">
        <f aca="true" t="shared" si="3" ref="G34:G43">(F34/$F$33)*100</f>
        <v>2.0467612111920275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163</v>
      </c>
      <c r="G35" s="105">
        <f t="shared" si="3"/>
        <v>1.24952088922959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555</v>
      </c>
      <c r="G36" s="105">
        <f t="shared" si="3"/>
        <v>4.254503641241855</v>
      </c>
    </row>
    <row r="37" spans="1:7" ht="12.75">
      <c r="A37" s="77" t="s">
        <v>94</v>
      </c>
      <c r="B37" s="80">
        <v>26886</v>
      </c>
      <c r="C37" s="81">
        <f>(B37/$B$37)*100</f>
        <v>100</v>
      </c>
      <c r="D37" s="65"/>
      <c r="E37" s="78" t="s">
        <v>389</v>
      </c>
      <c r="F37" s="97">
        <v>1021</v>
      </c>
      <c r="G37" s="105">
        <f t="shared" si="3"/>
        <v>7.8267535454197015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1382</v>
      </c>
      <c r="G38" s="105">
        <f t="shared" si="3"/>
        <v>10.594097355308547</v>
      </c>
    </row>
    <row r="39" spans="1:7" ht="12.75">
      <c r="A39" s="82" t="s">
        <v>97</v>
      </c>
      <c r="B39" s="98">
        <v>13889</v>
      </c>
      <c r="C39" s="105">
        <f>(B39/$B$37)*100</f>
        <v>51.6588559101391</v>
      </c>
      <c r="D39" s="65"/>
      <c r="E39" s="78" t="s">
        <v>393</v>
      </c>
      <c r="F39" s="97">
        <v>2779</v>
      </c>
      <c r="G39" s="105">
        <f t="shared" si="3"/>
        <v>21.30318129551552</v>
      </c>
    </row>
    <row r="40" spans="1:7" ht="12.75">
      <c r="A40" s="82" t="s">
        <v>98</v>
      </c>
      <c r="B40" s="98">
        <v>2450</v>
      </c>
      <c r="C40" s="105">
        <f>(B40/$B$37)*100</f>
        <v>9.11254928215428</v>
      </c>
      <c r="D40" s="65"/>
      <c r="E40" s="78" t="s">
        <v>68</v>
      </c>
      <c r="F40" s="97">
        <v>2522</v>
      </c>
      <c r="G40" s="105">
        <f t="shared" si="3"/>
        <v>19.333077807589113</v>
      </c>
    </row>
    <row r="41" spans="1:7" ht="12.75">
      <c r="A41" s="82" t="s">
        <v>100</v>
      </c>
      <c r="B41" s="98">
        <v>6833</v>
      </c>
      <c r="C41" s="105">
        <f>(B41/$B$37)*100</f>
        <v>25.414713977534774</v>
      </c>
      <c r="D41" s="65"/>
      <c r="E41" s="78" t="s">
        <v>69</v>
      </c>
      <c r="F41" s="97">
        <v>2803</v>
      </c>
      <c r="G41" s="105">
        <f t="shared" si="3"/>
        <v>21.487159831353008</v>
      </c>
    </row>
    <row r="42" spans="1:7" ht="12.75">
      <c r="A42" s="82" t="s">
        <v>260</v>
      </c>
      <c r="B42" s="98">
        <v>18</v>
      </c>
      <c r="C42" s="105">
        <f>(B42/$B$37)*100</f>
        <v>0.06694934166480697</v>
      </c>
      <c r="D42" s="65"/>
      <c r="E42" s="78" t="s">
        <v>170</v>
      </c>
      <c r="F42" s="97">
        <v>892</v>
      </c>
      <c r="G42" s="105">
        <f t="shared" si="3"/>
        <v>6.837868915293216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661</v>
      </c>
      <c r="G43" s="105">
        <f t="shared" si="3"/>
        <v>5.067075507857417</v>
      </c>
    </row>
    <row r="44" spans="1:7" ht="12.75">
      <c r="A44" s="82" t="s">
        <v>291</v>
      </c>
      <c r="B44" s="98">
        <v>1384</v>
      </c>
      <c r="C44" s="105">
        <f>(B44/$B$37)*100</f>
        <v>5.147660492449602</v>
      </c>
      <c r="D44" s="65"/>
      <c r="E44" s="78" t="s">
        <v>93</v>
      </c>
      <c r="F44" s="97">
        <v>78177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2312</v>
      </c>
      <c r="C46" s="105">
        <f>(B46/$B$37)*100</f>
        <v>8.599270996057427</v>
      </c>
      <c r="D46" s="65"/>
      <c r="E46" s="78" t="s">
        <v>96</v>
      </c>
      <c r="F46" s="97">
        <v>31209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52351</v>
      </c>
      <c r="G48" s="112" t="s">
        <v>261</v>
      </c>
    </row>
    <row r="49" spans="1:7" ht="13.5" thickBot="1">
      <c r="A49" s="82" t="s">
        <v>292</v>
      </c>
      <c r="B49" s="98">
        <v>32</v>
      </c>
      <c r="C49" s="105">
        <f aca="true" t="shared" si="4" ref="C49:C55">(B49/$B$37)*100</f>
        <v>0.11902105184854572</v>
      </c>
      <c r="D49" s="87"/>
      <c r="E49" s="88" t="s">
        <v>102</v>
      </c>
      <c r="F49" s="113">
        <v>41101</v>
      </c>
      <c r="G49" s="114" t="s">
        <v>261</v>
      </c>
    </row>
    <row r="50" spans="1:7" ht="13.5" thickTop="1">
      <c r="A50" s="82" t="s">
        <v>116</v>
      </c>
      <c r="B50" s="98">
        <v>1014</v>
      </c>
      <c r="C50" s="105">
        <f t="shared" si="4"/>
        <v>3.771479580450792</v>
      </c>
      <c r="D50" s="65"/>
      <c r="E50" s="78"/>
      <c r="F50" s="86"/>
      <c r="G50" s="85"/>
    </row>
    <row r="51" spans="1:7" ht="12.75">
      <c r="A51" s="82" t="s">
        <v>117</v>
      </c>
      <c r="B51" s="98">
        <v>3874</v>
      </c>
      <c r="C51" s="105">
        <f t="shared" si="4"/>
        <v>14.408986089414565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1096</v>
      </c>
      <c r="C52" s="105">
        <f t="shared" si="4"/>
        <v>4.07647102581269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2258</v>
      </c>
      <c r="C53" s="105">
        <f t="shared" si="4"/>
        <v>8.398422971063006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1314</v>
      </c>
      <c r="C54" s="105">
        <f t="shared" si="4"/>
        <v>4.887301941530908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2265</v>
      </c>
      <c r="C55" s="105">
        <f t="shared" si="4"/>
        <v>8.424458826154876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2897</v>
      </c>
      <c r="C57" s="105">
        <f>(B57/$B$37)*100</f>
        <v>10.775124600163654</v>
      </c>
      <c r="D57" s="65"/>
      <c r="E57" s="79" t="s">
        <v>84</v>
      </c>
      <c r="F57" s="80">
        <v>409</v>
      </c>
      <c r="G57" s="105">
        <f>(F57/L57)*100</f>
        <v>3.1353008815638175</v>
      </c>
      <c r="H57" s="79" t="s">
        <v>84</v>
      </c>
      <c r="L57" s="15">
        <v>13045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313</v>
      </c>
      <c r="G58" s="105">
        <f>(F58/L58)*100</f>
        <v>4.71101745936183</v>
      </c>
      <c r="H58" s="78" t="s">
        <v>118</v>
      </c>
      <c r="L58" s="15">
        <v>6644</v>
      </c>
    </row>
    <row r="59" spans="1:12" ht="12.75">
      <c r="A59" s="82" t="s">
        <v>112</v>
      </c>
      <c r="B59" s="98">
        <v>4027</v>
      </c>
      <c r="C59" s="105">
        <f>(B59/$B$37)*100</f>
        <v>14.978055493565423</v>
      </c>
      <c r="D59" s="65"/>
      <c r="E59" s="78" t="s">
        <v>120</v>
      </c>
      <c r="F59" s="97">
        <v>203</v>
      </c>
      <c r="G59" s="105">
        <f>(F59/L59)*100</f>
        <v>6.724080821464061</v>
      </c>
      <c r="H59" s="78" t="s">
        <v>120</v>
      </c>
      <c r="L59" s="15">
        <v>3019</v>
      </c>
    </row>
    <row r="60" spans="1:7" ht="12.75">
      <c r="A60" s="82" t="s">
        <v>113</v>
      </c>
      <c r="B60" s="98">
        <v>5089</v>
      </c>
      <c r="C60" s="105">
        <f>(B60/$B$37)*100</f>
        <v>18.928066651789035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1300</v>
      </c>
      <c r="C62" s="105">
        <f>(B62/$B$37)*100</f>
        <v>4.835230231347169</v>
      </c>
      <c r="D62" s="65"/>
      <c r="E62" s="79" t="s">
        <v>123</v>
      </c>
      <c r="F62" s="80">
        <v>221</v>
      </c>
      <c r="G62" s="105">
        <f>(F62/L62)*100</f>
        <v>11.195542046605876</v>
      </c>
      <c r="H62" s="79" t="s">
        <v>394</v>
      </c>
      <c r="L62" s="15">
        <v>1974</v>
      </c>
    </row>
    <row r="63" spans="1:12" ht="12.75">
      <c r="A63" s="61" t="s">
        <v>293</v>
      </c>
      <c r="B63" s="98">
        <v>800</v>
      </c>
      <c r="C63" s="105">
        <f>(B63/$B$37)*100</f>
        <v>2.975526296213643</v>
      </c>
      <c r="D63" s="65"/>
      <c r="E63" s="78" t="s">
        <v>118</v>
      </c>
      <c r="F63" s="97">
        <v>195</v>
      </c>
      <c r="G63" s="105">
        <f>(F63/L63)*100</f>
        <v>15.957446808510639</v>
      </c>
      <c r="H63" s="78" t="s">
        <v>118</v>
      </c>
      <c r="L63" s="15">
        <v>1222</v>
      </c>
    </row>
    <row r="64" spans="1:12" ht="12.75">
      <c r="A64" s="82" t="s">
        <v>114</v>
      </c>
      <c r="B64" s="98">
        <v>920</v>
      </c>
      <c r="C64" s="105">
        <f>(B64/$B$37)*100</f>
        <v>3.4218552406456895</v>
      </c>
      <c r="D64" s="65"/>
      <c r="E64" s="78" t="s">
        <v>120</v>
      </c>
      <c r="F64" s="97">
        <v>133</v>
      </c>
      <c r="G64" s="105">
        <f>(F64/L64)*100</f>
        <v>34.4559585492228</v>
      </c>
      <c r="H64" s="78" t="s">
        <v>120</v>
      </c>
      <c r="L64" s="15">
        <v>386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2535</v>
      </c>
      <c r="G66" s="105">
        <f aca="true" t="shared" si="5" ref="G66:G71">(F66/L66)*100</f>
        <v>5.0596782563570315</v>
      </c>
      <c r="H66" s="79" t="s">
        <v>124</v>
      </c>
      <c r="L66" s="15">
        <v>50102</v>
      </c>
    </row>
    <row r="67" spans="1:12" ht="12.75">
      <c r="A67" s="82" t="s">
        <v>126</v>
      </c>
      <c r="B67" s="97">
        <v>22447</v>
      </c>
      <c r="C67" s="105">
        <f>(B67/$B$37)*100</f>
        <v>83.48954846388455</v>
      </c>
      <c r="D67" s="65"/>
      <c r="E67" s="78" t="s">
        <v>262</v>
      </c>
      <c r="F67" s="97">
        <v>1791</v>
      </c>
      <c r="G67" s="105">
        <f t="shared" si="5"/>
        <v>4.635933010638573</v>
      </c>
      <c r="H67" s="78" t="s">
        <v>262</v>
      </c>
      <c r="L67" s="15">
        <v>38633</v>
      </c>
    </row>
    <row r="68" spans="1:12" ht="12.75">
      <c r="A68" s="82" t="s">
        <v>128</v>
      </c>
      <c r="B68" s="97">
        <v>3520</v>
      </c>
      <c r="C68" s="105">
        <f>(B68/$B$37)*100</f>
        <v>13.092315703340029</v>
      </c>
      <c r="D68" s="65"/>
      <c r="E68" s="78" t="s">
        <v>127</v>
      </c>
      <c r="F68" s="97">
        <v>264</v>
      </c>
      <c r="G68" s="105">
        <f t="shared" si="5"/>
        <v>5.190719622493118</v>
      </c>
      <c r="H68" s="78" t="s">
        <v>127</v>
      </c>
      <c r="L68" s="15">
        <v>5086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715</v>
      </c>
      <c r="G69" s="105">
        <f t="shared" si="5"/>
        <v>6.25</v>
      </c>
      <c r="H69" s="78" t="s">
        <v>129</v>
      </c>
      <c r="L69" s="15">
        <v>11440</v>
      </c>
    </row>
    <row r="70" spans="1:12" ht="12.75">
      <c r="A70" s="82" t="s">
        <v>376</v>
      </c>
      <c r="B70" s="97">
        <v>913</v>
      </c>
      <c r="C70" s="105">
        <f>(B70/$B$37)*100</f>
        <v>3.39581938555382</v>
      </c>
      <c r="D70" s="65"/>
      <c r="E70" s="78" t="s">
        <v>130</v>
      </c>
      <c r="F70" s="97">
        <v>466</v>
      </c>
      <c r="G70" s="105">
        <f t="shared" si="5"/>
        <v>5.986639260020555</v>
      </c>
      <c r="H70" s="78" t="s">
        <v>130</v>
      </c>
      <c r="L70" s="15">
        <v>7784</v>
      </c>
    </row>
    <row r="71" spans="1:12" ht="13.5" thickBot="1">
      <c r="A71" s="90" t="s">
        <v>371</v>
      </c>
      <c r="B71" s="110">
        <v>6</v>
      </c>
      <c r="C71" s="111">
        <f>(B71/$B$37)*100</f>
        <v>0.02231644722160232</v>
      </c>
      <c r="D71" s="91"/>
      <c r="E71" s="92" t="s">
        <v>131</v>
      </c>
      <c r="F71" s="110">
        <v>1134</v>
      </c>
      <c r="G71" s="119">
        <f t="shared" si="5"/>
        <v>12.647780504126702</v>
      </c>
      <c r="H71" s="92" t="s">
        <v>131</v>
      </c>
      <c r="L71" s="15">
        <v>8966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19789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19355</v>
      </c>
      <c r="G9" s="81">
        <f>(F9/$F$9)*100</f>
        <v>100</v>
      </c>
      <c r="I9" s="53"/>
    </row>
    <row r="10" spans="1:7" ht="12.75">
      <c r="A10" s="36" t="s">
        <v>137</v>
      </c>
      <c r="B10" s="97">
        <v>9797</v>
      </c>
      <c r="C10" s="105">
        <f aca="true" t="shared" si="0" ref="C10:C18">(B10/$B$8)*100</f>
        <v>49.507302036484916</v>
      </c>
      <c r="E10" s="32" t="s">
        <v>138</v>
      </c>
      <c r="F10" s="97">
        <v>18381</v>
      </c>
      <c r="G10" s="105">
        <f>(F10/$F$9)*100</f>
        <v>94.96770860242832</v>
      </c>
    </row>
    <row r="11" spans="1:7" ht="12.75">
      <c r="A11" s="36" t="s">
        <v>139</v>
      </c>
      <c r="B11" s="97">
        <v>4581</v>
      </c>
      <c r="C11" s="105">
        <f t="shared" si="0"/>
        <v>23.14922431653949</v>
      </c>
      <c r="E11" s="32" t="s">
        <v>140</v>
      </c>
      <c r="F11" s="97">
        <v>527</v>
      </c>
      <c r="G11" s="105">
        <f>(F11/$F$9)*100</f>
        <v>2.7228106432446397</v>
      </c>
    </row>
    <row r="12" spans="1:7" ht="12.75">
      <c r="A12" s="36" t="s">
        <v>141</v>
      </c>
      <c r="B12" s="97">
        <v>728</v>
      </c>
      <c r="C12" s="105">
        <f t="shared" si="0"/>
        <v>3.678811460912628</v>
      </c>
      <c r="E12" s="32" t="s">
        <v>142</v>
      </c>
      <c r="F12" s="97">
        <v>447</v>
      </c>
      <c r="G12" s="105">
        <f>(F12/$F$9)*100</f>
        <v>2.3094807543270472</v>
      </c>
    </row>
    <row r="13" spans="1:7" ht="12.75">
      <c r="A13" s="36" t="s">
        <v>143</v>
      </c>
      <c r="B13" s="97">
        <v>721</v>
      </c>
      <c r="C13" s="105">
        <f t="shared" si="0"/>
        <v>3.6434382737884685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1100</v>
      </c>
      <c r="C14" s="105">
        <f t="shared" si="0"/>
        <v>5.558643690939411</v>
      </c>
      <c r="E14" s="42" t="s">
        <v>145</v>
      </c>
      <c r="F14" s="80">
        <v>12272</v>
      </c>
      <c r="G14" s="81">
        <f>(F14/$F$14)*100</f>
        <v>100</v>
      </c>
    </row>
    <row r="15" spans="1:7" ht="12.75">
      <c r="A15" s="36" t="s">
        <v>146</v>
      </c>
      <c r="B15" s="97">
        <v>1546</v>
      </c>
      <c r="C15" s="105">
        <f t="shared" si="0"/>
        <v>7.812421041993027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1284</v>
      </c>
      <c r="C16" s="105">
        <f t="shared" si="0"/>
        <v>6.488453181060184</v>
      </c>
      <c r="E16" s="1" t="s">
        <v>149</v>
      </c>
      <c r="F16" s="97">
        <v>94</v>
      </c>
      <c r="G16" s="105">
        <f>(F16/$F$14)*100</f>
        <v>0.7659713168187744</v>
      </c>
    </row>
    <row r="17" spans="1:7" ht="12.75">
      <c r="A17" s="36" t="s">
        <v>150</v>
      </c>
      <c r="B17" s="97">
        <v>23</v>
      </c>
      <c r="C17" s="105">
        <f t="shared" si="0"/>
        <v>0.11622618626509677</v>
      </c>
      <c r="E17" s="1" t="s">
        <v>151</v>
      </c>
      <c r="F17" s="97">
        <v>391</v>
      </c>
      <c r="G17" s="105">
        <f aca="true" t="shared" si="1" ref="G17:G23">(F17/$F$14)*100</f>
        <v>3.186114732724902</v>
      </c>
    </row>
    <row r="18" spans="1:7" ht="12.75">
      <c r="A18" s="36" t="s">
        <v>152</v>
      </c>
      <c r="B18" s="97">
        <v>9</v>
      </c>
      <c r="C18" s="105">
        <f t="shared" si="0"/>
        <v>0.045479812016777</v>
      </c>
      <c r="E18" s="1" t="s">
        <v>69</v>
      </c>
      <c r="F18" s="97">
        <v>3734</v>
      </c>
      <c r="G18" s="105">
        <f t="shared" si="1"/>
        <v>30.426988265971318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4390</v>
      </c>
      <c r="G19" s="105">
        <f t="shared" si="1"/>
        <v>35.77249022164277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2612</v>
      </c>
      <c r="G20" s="105">
        <f t="shared" si="1"/>
        <v>21.284224250325945</v>
      </c>
    </row>
    <row r="21" spans="1:7" ht="12.75">
      <c r="A21" s="36" t="s">
        <v>156</v>
      </c>
      <c r="B21" s="98">
        <v>438</v>
      </c>
      <c r="C21" s="105">
        <f aca="true" t="shared" si="2" ref="C21:C28">(B21/$B$8)*100</f>
        <v>2.2133508514831473</v>
      </c>
      <c r="E21" s="1" t="s">
        <v>157</v>
      </c>
      <c r="F21" s="97">
        <v>893</v>
      </c>
      <c r="G21" s="105">
        <f t="shared" si="1"/>
        <v>7.2767275097783575</v>
      </c>
    </row>
    <row r="22" spans="1:7" ht="12.75">
      <c r="A22" s="36" t="s">
        <v>158</v>
      </c>
      <c r="B22" s="98">
        <v>1304</v>
      </c>
      <c r="C22" s="105">
        <f t="shared" si="2"/>
        <v>6.589519429986355</v>
      </c>
      <c r="E22" s="1" t="s">
        <v>159</v>
      </c>
      <c r="F22" s="97">
        <v>129</v>
      </c>
      <c r="G22" s="105">
        <f t="shared" si="1"/>
        <v>1.0511734028683182</v>
      </c>
    </row>
    <row r="23" spans="1:7" ht="12.75">
      <c r="A23" s="36" t="s">
        <v>160</v>
      </c>
      <c r="B23" s="98">
        <v>2156</v>
      </c>
      <c r="C23" s="105">
        <f t="shared" si="2"/>
        <v>10.894941634241246</v>
      </c>
      <c r="E23" s="1" t="s">
        <v>161</v>
      </c>
      <c r="F23" s="98">
        <v>29</v>
      </c>
      <c r="G23" s="105">
        <f t="shared" si="1"/>
        <v>0.23631029986962193</v>
      </c>
    </row>
    <row r="24" spans="1:7" ht="12.75">
      <c r="A24" s="36" t="s">
        <v>162</v>
      </c>
      <c r="B24" s="97">
        <v>5863</v>
      </c>
      <c r="C24" s="105">
        <f t="shared" si="2"/>
        <v>29.62757087270706</v>
      </c>
      <c r="E24" s="1" t="s">
        <v>163</v>
      </c>
      <c r="F24" s="97">
        <v>169700</v>
      </c>
      <c r="G24" s="112" t="s">
        <v>261</v>
      </c>
    </row>
    <row r="25" spans="1:7" ht="12.75">
      <c r="A25" s="36" t="s">
        <v>164</v>
      </c>
      <c r="B25" s="97">
        <v>2271</v>
      </c>
      <c r="C25" s="105">
        <f t="shared" si="2"/>
        <v>11.47607256556673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3424</v>
      </c>
      <c r="C26" s="105">
        <f t="shared" si="2"/>
        <v>17.302541816160495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3199</v>
      </c>
      <c r="C27" s="105">
        <f t="shared" si="2"/>
        <v>16.16554651574107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1134</v>
      </c>
      <c r="C28" s="105">
        <f t="shared" si="2"/>
        <v>5.730456314113902</v>
      </c>
      <c r="E28" s="32" t="s">
        <v>176</v>
      </c>
      <c r="F28" s="97">
        <v>9701</v>
      </c>
      <c r="G28" s="105">
        <f aca="true" t="shared" si="3" ref="G28:G35">(F28/$F$14)*100</f>
        <v>79.04986962190353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51</v>
      </c>
      <c r="G30" s="105">
        <f t="shared" si="3"/>
        <v>0.4155801825293351</v>
      </c>
    </row>
    <row r="31" spans="1:7" ht="12.75">
      <c r="A31" s="36" t="s">
        <v>180</v>
      </c>
      <c r="B31" s="97">
        <v>199</v>
      </c>
      <c r="C31" s="105">
        <f aca="true" t="shared" si="4" ref="C31:C39">(B31/$B$8)*100</f>
        <v>1.0056091768154025</v>
      </c>
      <c r="E31" s="32" t="s">
        <v>181</v>
      </c>
      <c r="F31" s="97">
        <v>233</v>
      </c>
      <c r="G31" s="105">
        <f t="shared" si="3"/>
        <v>1.8986310299869622</v>
      </c>
    </row>
    <row r="32" spans="1:7" ht="12.75">
      <c r="A32" s="36" t="s">
        <v>182</v>
      </c>
      <c r="B32" s="97">
        <v>741</v>
      </c>
      <c r="C32" s="105">
        <f t="shared" si="4"/>
        <v>3.7445045227146396</v>
      </c>
      <c r="E32" s="32" t="s">
        <v>183</v>
      </c>
      <c r="F32" s="97">
        <v>775</v>
      </c>
      <c r="G32" s="105">
        <f t="shared" si="3"/>
        <v>6.315189048239896</v>
      </c>
    </row>
    <row r="33" spans="1:7" ht="12.75">
      <c r="A33" s="36" t="s">
        <v>184</v>
      </c>
      <c r="B33" s="97">
        <v>1504</v>
      </c>
      <c r="C33" s="105">
        <f t="shared" si="4"/>
        <v>7.600181919248067</v>
      </c>
      <c r="E33" s="32" t="s">
        <v>185</v>
      </c>
      <c r="F33" s="97">
        <v>3512</v>
      </c>
      <c r="G33" s="105">
        <f t="shared" si="3"/>
        <v>28.61799217731421</v>
      </c>
    </row>
    <row r="34" spans="1:7" ht="12.75">
      <c r="A34" s="36" t="s">
        <v>186</v>
      </c>
      <c r="B34" s="97">
        <v>2645</v>
      </c>
      <c r="C34" s="105">
        <f t="shared" si="4"/>
        <v>13.36601142048613</v>
      </c>
      <c r="E34" s="32" t="s">
        <v>187</v>
      </c>
      <c r="F34" s="97">
        <v>2788</v>
      </c>
      <c r="G34" s="105">
        <f t="shared" si="3"/>
        <v>22.718383311603652</v>
      </c>
    </row>
    <row r="35" spans="1:7" ht="12.75">
      <c r="A35" s="36" t="s">
        <v>188</v>
      </c>
      <c r="B35" s="97">
        <v>4303</v>
      </c>
      <c r="C35" s="105">
        <f t="shared" si="4"/>
        <v>21.744403456465715</v>
      </c>
      <c r="E35" s="32" t="s">
        <v>189</v>
      </c>
      <c r="F35" s="97">
        <v>2342</v>
      </c>
      <c r="G35" s="105">
        <f t="shared" si="3"/>
        <v>19.084093872229467</v>
      </c>
    </row>
    <row r="36" spans="1:7" ht="12.75">
      <c r="A36" s="36" t="s">
        <v>190</v>
      </c>
      <c r="B36" s="97">
        <v>3129</v>
      </c>
      <c r="C36" s="105">
        <f t="shared" si="4"/>
        <v>15.811814644499469</v>
      </c>
      <c r="E36" s="32" t="s">
        <v>191</v>
      </c>
      <c r="F36" s="97">
        <v>1525</v>
      </c>
      <c r="G36" s="112" t="s">
        <v>261</v>
      </c>
    </row>
    <row r="37" spans="1:7" ht="12.75">
      <c r="A37" s="36" t="s">
        <v>192</v>
      </c>
      <c r="B37" s="97">
        <v>2740</v>
      </c>
      <c r="C37" s="105">
        <f t="shared" si="4"/>
        <v>13.84607610288544</v>
      </c>
      <c r="E37" s="32" t="s">
        <v>193</v>
      </c>
      <c r="F37" s="97">
        <v>2571</v>
      </c>
      <c r="G37" s="105">
        <f>(F37/$F$14)*100</f>
        <v>20.95013037809648</v>
      </c>
    </row>
    <row r="38" spans="1:7" ht="12.75">
      <c r="A38" s="36" t="s">
        <v>194</v>
      </c>
      <c r="B38" s="97">
        <v>2578</v>
      </c>
      <c r="C38" s="105">
        <f t="shared" si="4"/>
        <v>13.027439486583456</v>
      </c>
      <c r="E38" s="32" t="s">
        <v>191</v>
      </c>
      <c r="F38" s="97">
        <v>523</v>
      </c>
      <c r="G38" s="112" t="s">
        <v>261</v>
      </c>
    </row>
    <row r="39" spans="1:7" ht="12.75">
      <c r="A39" s="36" t="s">
        <v>195</v>
      </c>
      <c r="B39" s="97">
        <v>1950</v>
      </c>
      <c r="C39" s="105">
        <f t="shared" si="4"/>
        <v>9.853959270301683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19355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3270</v>
      </c>
      <c r="G43" s="105">
        <f aca="true" t="shared" si="5" ref="G43:G48">(F43/$F$14)*100</f>
        <v>26.64602346805737</v>
      </c>
    </row>
    <row r="44" spans="1:7" ht="12.75">
      <c r="A44" s="36" t="s">
        <v>209</v>
      </c>
      <c r="B44" s="98">
        <v>3405</v>
      </c>
      <c r="C44" s="105">
        <f aca="true" t="shared" si="6" ref="C44:C49">(B44/$B$42)*100</f>
        <v>17.592353397055025</v>
      </c>
      <c r="E44" s="32" t="s">
        <v>210</v>
      </c>
      <c r="F44" s="97">
        <v>2253</v>
      </c>
      <c r="G44" s="105">
        <f t="shared" si="5"/>
        <v>18.358865710560625</v>
      </c>
    </row>
    <row r="45" spans="1:7" ht="12.75">
      <c r="A45" s="36" t="s">
        <v>211</v>
      </c>
      <c r="B45" s="98">
        <v>6000</v>
      </c>
      <c r="C45" s="105">
        <f t="shared" si="6"/>
        <v>30.999741668819425</v>
      </c>
      <c r="E45" s="32" t="s">
        <v>212</v>
      </c>
      <c r="F45" s="97">
        <v>2119</v>
      </c>
      <c r="G45" s="105">
        <f t="shared" si="5"/>
        <v>17.266949152542374</v>
      </c>
    </row>
    <row r="46" spans="1:7" ht="12.75">
      <c r="A46" s="36" t="s">
        <v>213</v>
      </c>
      <c r="B46" s="98">
        <v>3589</v>
      </c>
      <c r="C46" s="105">
        <f t="shared" si="6"/>
        <v>18.543012141565487</v>
      </c>
      <c r="E46" s="32" t="s">
        <v>214</v>
      </c>
      <c r="F46" s="97">
        <v>1440</v>
      </c>
      <c r="G46" s="105">
        <f t="shared" si="5"/>
        <v>11.734028683181226</v>
      </c>
    </row>
    <row r="47" spans="1:7" ht="12.75">
      <c r="A47" s="36" t="s">
        <v>215</v>
      </c>
      <c r="B47" s="97">
        <v>2628</v>
      </c>
      <c r="C47" s="105">
        <f t="shared" si="6"/>
        <v>13.577886850942908</v>
      </c>
      <c r="E47" s="32" t="s">
        <v>216</v>
      </c>
      <c r="F47" s="97">
        <v>1013</v>
      </c>
      <c r="G47" s="105">
        <f t="shared" si="5"/>
        <v>8.254563233376793</v>
      </c>
    </row>
    <row r="48" spans="1:7" ht="12.75">
      <c r="A48" s="36" t="s">
        <v>217</v>
      </c>
      <c r="B48" s="97">
        <v>1713</v>
      </c>
      <c r="C48" s="105">
        <f t="shared" si="6"/>
        <v>8.850426246447947</v>
      </c>
      <c r="E48" s="32" t="s">
        <v>218</v>
      </c>
      <c r="F48" s="97">
        <v>2133</v>
      </c>
      <c r="G48" s="105">
        <f t="shared" si="5"/>
        <v>17.38102998696219</v>
      </c>
    </row>
    <row r="49" spans="1:7" ht="12.75">
      <c r="A49" s="36" t="s">
        <v>219</v>
      </c>
      <c r="B49" s="97">
        <v>2020</v>
      </c>
      <c r="C49" s="105">
        <f t="shared" si="6"/>
        <v>10.436579695169208</v>
      </c>
      <c r="E49" s="32" t="s">
        <v>220</v>
      </c>
      <c r="F49" s="97">
        <v>44</v>
      </c>
      <c r="G49" s="105">
        <f>(F49/$F$14)*100</f>
        <v>0.35853976531942633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5375</v>
      </c>
      <c r="G51" s="81">
        <f>(F51/F$51)*100</f>
        <v>100</v>
      </c>
    </row>
    <row r="52" spans="1:7" ht="12.75">
      <c r="A52" s="4" t="s">
        <v>223</v>
      </c>
      <c r="B52" s="97">
        <v>1017</v>
      </c>
      <c r="C52" s="105">
        <f>(B52/$B$42)*100</f>
        <v>5.254456212864893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7139</v>
      </c>
      <c r="C53" s="105">
        <f>(B53/$B$42)*100</f>
        <v>36.88452596228365</v>
      </c>
      <c r="E53" s="32" t="s">
        <v>226</v>
      </c>
      <c r="F53" s="97">
        <v>62</v>
      </c>
      <c r="G53" s="105">
        <f>(F53/F$51)*100</f>
        <v>1.1534883720930234</v>
      </c>
    </row>
    <row r="54" spans="1:7" ht="12.75">
      <c r="A54" s="4" t="s">
        <v>227</v>
      </c>
      <c r="B54" s="97">
        <v>8196</v>
      </c>
      <c r="C54" s="105">
        <f>(B54/$B$42)*100</f>
        <v>42.345647119607335</v>
      </c>
      <c r="E54" s="32" t="s">
        <v>228</v>
      </c>
      <c r="F54" s="97">
        <v>72</v>
      </c>
      <c r="G54" s="105">
        <f aca="true" t="shared" si="7" ref="G54:G60">(F54/F$51)*100</f>
        <v>1.3395348837209302</v>
      </c>
    </row>
    <row r="55" spans="1:7" ht="12.75">
      <c r="A55" s="4" t="s">
        <v>229</v>
      </c>
      <c r="B55" s="97">
        <v>3003</v>
      </c>
      <c r="C55" s="105">
        <f>(B55/$B$42)*100</f>
        <v>15.515370705244122</v>
      </c>
      <c r="E55" s="32" t="s">
        <v>230</v>
      </c>
      <c r="F55" s="97">
        <v>158</v>
      </c>
      <c r="G55" s="105">
        <f t="shared" si="7"/>
        <v>2.9395348837209303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665</v>
      </c>
      <c r="G56" s="105">
        <f t="shared" si="7"/>
        <v>12.372093023255815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2386</v>
      </c>
      <c r="G57" s="105">
        <f t="shared" si="7"/>
        <v>44.390697674418604</v>
      </c>
    </row>
    <row r="58" spans="1:7" ht="12.75">
      <c r="A58" s="36" t="s">
        <v>234</v>
      </c>
      <c r="B58" s="97">
        <v>15518</v>
      </c>
      <c r="C58" s="105">
        <f aca="true" t="shared" si="8" ref="C58:C66">(B58/$B$42)*100</f>
        <v>80.17566520278999</v>
      </c>
      <c r="E58" s="32" t="s">
        <v>235</v>
      </c>
      <c r="F58" s="97">
        <v>1427</v>
      </c>
      <c r="G58" s="105">
        <f t="shared" si="7"/>
        <v>26.548837209302324</v>
      </c>
    </row>
    <row r="59" spans="1:7" ht="12.75">
      <c r="A59" s="36" t="s">
        <v>236</v>
      </c>
      <c r="B59" s="97">
        <v>224</v>
      </c>
      <c r="C59" s="105">
        <f t="shared" si="8"/>
        <v>1.1573236889692586</v>
      </c>
      <c r="E59" s="32" t="s">
        <v>237</v>
      </c>
      <c r="F59" s="98">
        <v>382</v>
      </c>
      <c r="G59" s="105">
        <f t="shared" si="7"/>
        <v>7.106976744186047</v>
      </c>
    </row>
    <row r="60" spans="1:7" ht="12.75">
      <c r="A60" s="36" t="s">
        <v>238</v>
      </c>
      <c r="B60" s="97">
        <v>1701</v>
      </c>
      <c r="C60" s="105">
        <f t="shared" si="8"/>
        <v>8.788426763110307</v>
      </c>
      <c r="E60" s="32" t="s">
        <v>239</v>
      </c>
      <c r="F60" s="97">
        <v>223</v>
      </c>
      <c r="G60" s="105">
        <f t="shared" si="7"/>
        <v>4.148837209302326</v>
      </c>
    </row>
    <row r="61" spans="1:7" ht="12.75">
      <c r="A61" s="36" t="s">
        <v>240</v>
      </c>
      <c r="B61" s="97">
        <v>1811</v>
      </c>
      <c r="C61" s="105">
        <f t="shared" si="8"/>
        <v>9.356755360371997</v>
      </c>
      <c r="E61" s="32" t="s">
        <v>163</v>
      </c>
      <c r="F61" s="97">
        <v>897</v>
      </c>
      <c r="G61" s="112" t="s">
        <v>261</v>
      </c>
    </row>
    <row r="62" spans="1:7" ht="12.75">
      <c r="A62" s="36" t="s">
        <v>241</v>
      </c>
      <c r="B62" s="97">
        <v>10</v>
      </c>
      <c r="C62" s="105">
        <f t="shared" si="8"/>
        <v>0.051666236114699046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19</v>
      </c>
      <c r="C63" s="105">
        <f t="shared" si="8"/>
        <v>0.09816584861792818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28</v>
      </c>
      <c r="C65" s="105">
        <f t="shared" si="8"/>
        <v>0.14466546112115733</v>
      </c>
      <c r="E65" s="32" t="s">
        <v>208</v>
      </c>
      <c r="F65" s="97">
        <v>1187</v>
      </c>
      <c r="G65" s="105">
        <f aca="true" t="shared" si="9" ref="G65:G71">(F65/F$51)*100</f>
        <v>22.08372093023256</v>
      </c>
    </row>
    <row r="66" spans="1:7" ht="12.75">
      <c r="A66" s="36" t="s">
        <v>247</v>
      </c>
      <c r="B66" s="97">
        <v>44</v>
      </c>
      <c r="C66" s="105">
        <f t="shared" si="8"/>
        <v>0.2273314389046758</v>
      </c>
      <c r="E66" s="32" t="s">
        <v>210</v>
      </c>
      <c r="F66" s="97">
        <v>955</v>
      </c>
      <c r="G66" s="105">
        <f t="shared" si="9"/>
        <v>17.767441860465116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783</v>
      </c>
      <c r="G67" s="105">
        <f t="shared" si="9"/>
        <v>14.567441860465117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516</v>
      </c>
      <c r="G68" s="105">
        <f t="shared" si="9"/>
        <v>9.6</v>
      </c>
    </row>
    <row r="69" spans="1:7" ht="12.75">
      <c r="A69" s="36" t="s">
        <v>249</v>
      </c>
      <c r="B69" s="97">
        <v>67</v>
      </c>
      <c r="C69" s="105">
        <f>(B69/$B$42)*100</f>
        <v>0.34616378196848363</v>
      </c>
      <c r="E69" s="32" t="s">
        <v>216</v>
      </c>
      <c r="F69" s="97">
        <v>344</v>
      </c>
      <c r="G69" s="105">
        <f t="shared" si="9"/>
        <v>6.4</v>
      </c>
    </row>
    <row r="70" spans="1:7" ht="12.75">
      <c r="A70" s="36" t="s">
        <v>251</v>
      </c>
      <c r="B70" s="97">
        <v>85</v>
      </c>
      <c r="C70" s="105">
        <f>(B70/$B$42)*100</f>
        <v>0.43916300697494187</v>
      </c>
      <c r="E70" s="32" t="s">
        <v>218</v>
      </c>
      <c r="F70" s="97">
        <v>1283</v>
      </c>
      <c r="G70" s="105">
        <f t="shared" si="9"/>
        <v>23.869767441860464</v>
      </c>
    </row>
    <row r="71" spans="1:7" ht="12.75">
      <c r="A71" s="54" t="s">
        <v>252</v>
      </c>
      <c r="B71" s="103">
        <v>79</v>
      </c>
      <c r="C71" s="115">
        <f>(B71/$B$42)*100</f>
        <v>0.40816326530612246</v>
      </c>
      <c r="D71" s="41"/>
      <c r="E71" s="44" t="s">
        <v>220</v>
      </c>
      <c r="F71" s="103">
        <v>307</v>
      </c>
      <c r="G71" s="115">
        <f t="shared" si="9"/>
        <v>5.711627906976744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2002-06-13T14:25:19Z</dcterms:modified>
  <cp:category/>
  <cp:version/>
  <cp:contentType/>
  <cp:contentStatus/>
</cp:coreProperties>
</file>