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<sst xmlns="http://schemas.openxmlformats.org/spreadsheetml/2006/main" count="696" uniqueCount="437">
  <si>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</si>
  <si>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</si>
  <si>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</si>
  <si>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</si>
  <si>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</si>
  <si>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</si>
  <si>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</si>
  <si>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</si>
  <si>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</si>
  <si>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</si>
  <si>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</si>
  <si>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</si>
  <si>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</si>
  <si>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</si>
  <si>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</si>
  <si>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</si>
  <si>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</si>
  <si>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</si>
  <si>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</si>
  <si>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</si>
  <si>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</si>
  <si>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</si>
  <si>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</si>
  <si>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</si>
  <si>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</si>
  <si>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</si>
  <si>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</si>
  <si>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</si>
  <si>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</si>
  <si>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</si>
  <si>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</si>
  <si>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</si>
  <si>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</si>
  <si>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</si>
  <si>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</si>
  <si>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</si>
  <si>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</si>
  <si>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</si>
  <si>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</si>
  <si>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</si>
  <si>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</si>
  <si>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</si>
  <si>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</si>
  <si>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</si>
  <si>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</si>
  <si>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</si>
  <si>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</si>
  <si>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</si>
  <si>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</si>
  <si>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</si>
  <si>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</si>
  <si>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</si>
  <si>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</si>
  <si>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</si>
  <si>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</si>
  <si>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</si>
  <si>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</si>
  <si>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</si>
  <si>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</si>
  <si>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</si>
  <si>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</si>
  <si>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</si>
  <si>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</si>
  <si>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</si>
  <si>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</si>
  <si>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</si>
  <si>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</si>
  <si>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</si>
  <si>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</si>
  <si>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</si>
  <si>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</si>
  <si>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</si>
  <si>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</si>
  <si>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</si>
  <si>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</si>
  <si>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</si>
  <si>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</si>
  <si>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</si>
  <si>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</si>
  <si>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</si>
  <si>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</si>
  <si>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</si>
  <si>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</si>
  <si>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</si>
  <si>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</si>
  <si>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</si>
  <si>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</si>
  <si>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</si>
  <si>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</si>
  <si>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</si>
  <si>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</si>
  <si>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</si>
  <si>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</si>
  <si>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</si>
  <si>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</si>
  <si>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</si>
  <si>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</si>
  <si>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</si>
  <si>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</si>
  <si>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</si>
  <si>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</si>
  <si>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</si>
  <si>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</si>
  <si>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</si>
  <si>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</si>
  <si>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</si>
  <si>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</si>
  <si>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</si>
  <si>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</si>
  <si>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</si>
  <si>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</si>
  <si>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</si>
  <si>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</si>
  <si>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</si>
  <si>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</si>
  <si>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</si>
  <si>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</si>
  <si>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</si>
  <si>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</si>
  <si>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</si>
  <si>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</si>
  <si>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</si>
  <si>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</si>
  <si>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</si>
  <si>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</si>
  <si>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</si>
  <si>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</si>
  <si>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</si>
  <si>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</si>
  <si>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</si>
  <si>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</si>
  <si>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</si>
  <si>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</si>
  <si>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</si>
  <si>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</si>
  <si>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</si>
  <si>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</si>
  <si>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</si>
  <si>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</si>
  <si>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</si>
  <si>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</si>
  <si>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</si>
  <si>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</si>
  <si>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</si>
  <si>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</si>
  <si>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</si>
  <si>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</si>
  <si>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</si>
  <si>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</si>
  <si>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</si>
  <si>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</si>
  <si>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</si>
  <si>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</si>
  <si>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</si>
  <si>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</si>
  <si>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</si>
  <si>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</si>
  <si>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</si>
  <si>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</si>
  <si>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</si>
  <si>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</si>
  <si>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</si>
  <si>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</si>
  <si>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</si>
  <si>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</si>
  <si>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</si>
  <si>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</si>
  <si>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</si>
  <si>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</si>
  <si>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</si>
  <si>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</si>
  <si>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</si>
  <si>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</si>
  <si>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</si>
  <si>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</si>
  <si>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</si>
  <si>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</si>
  <si>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</si>
  <si>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</si>
  <si>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</si>
  <si>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</si>
  <si>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</si>
  <si>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</si>
  <si>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</si>
  <si>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</si>
  <si>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</si>
  <si>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</si>
  <si>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</si>
  <si>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</si>
  <si>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</si>
  <si>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</si>
  <si>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</si>
  <si>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</si>
  <si>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</si>
  <si>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</si>
  <si>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</si>
  <si>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</si>
  <si>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</si>
  <si>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</si>
  <si>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</si>
  <si>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</si>
  <si>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</si>
  <si>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</si>
  <si>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</si>
  <si>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</si>
  <si>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</si>
  <si>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</si>
  <si>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</si>
  <si>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</si>
  <si>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</si>
  <si>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</si>
  <si>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</si>
  <si>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</si>
  <si>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</si>
  <si>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</si>
  <si>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</si>
  <si>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</si>
  <si>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</si>
  <si>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</si>
  <si>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</si>
  <si>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</si>
  <si>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</si>
  <si>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</si>
  <si>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</si>
  <si>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</si>
  <si>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</si>
  <si>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</si>
  <si>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</si>
  <si>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</si>
  <si>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</si>
  <si>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</si>
  <si>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</si>
  <si>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</si>
  <si>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</si>
  <si>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</si>
  <si>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</si>
  <si>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</si>
  <si>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</si>
  <si>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</si>
  <si>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</si>
  <si>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</si>
  <si>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</si>
  <si>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</si>
  <si>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</si>
  <si>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</si>
  <si>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</si>
  <si>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</si>
  <si>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</si>
  <si>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</si>
  <si>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</si>
  <si>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</si>
  <si>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</si>
  <si>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</si>
  <si>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</si>
  <si>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</si>
  <si>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</si>
  <si>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</si>
  <si>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</si>
  <si>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</si>
  <si>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</si>
  <si>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</si>
  <si>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</si>
  <si>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</si>
  <si>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</si>
  <si>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</si>
  <si>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</si>
  <si>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</si>
  <si>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</si>
  <si>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</si>
  <si>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</si>
  <si>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</si>
  <si>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</si>
  <si>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</si>
  <si>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</si>
  <si>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</si>
  <si>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</si>
  <si>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</si>
  <si>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</si>
  <si>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</si>
  <si>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</si>
  <si>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</si>
  <si>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</si>
  <si>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</si>
  <si>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</si>
  <si>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</si>
  <si>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</si>
  <si>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</si>
  <si>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</si>
  <si>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</si>
  <si>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</si>
  <si>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</si>
  <si>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</si>
  <si>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</si>
  <si>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</si>
  <si>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</si>
  <si>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</si>
  <si>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</si>
  <si>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</si>
  <si>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</si>
  <si>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</si>
  <si>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</si>
  <si>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</si>
  <si>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</si>
  <si>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</si>
  <si>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</si>
  <si>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</si>
  <si>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</si>
  <si>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</si>
  <si>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</si>
  <si>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</si>
  <si>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</si>
  <si>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</si>
  <si>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</si>
  <si>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</si>
  <si>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</si>
  <si>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</si>
  <si>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</si>
  <si>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</si>
  <si>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</si>
  <si>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</si>
  <si>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</si>
  <si>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</si>
  <si>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</si>
  <si>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</si>
  <si>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</si>
  <si>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</si>
  <si>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</si>
  <si>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</si>
  <si>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</si>
  <si>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</si>
  <si>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</si>
  <si>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</si>
  <si>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</si>
  <si>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</si>
  <si>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</si>
  <si>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</si>
  <si>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</si>
  <si>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</si>
  <si>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</si>
  <si>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</si>
  <si>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</si>
  <si>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</si>
  <si>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</si>
  <si>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</si>
  <si>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</si>
  <si>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</si>
  <si>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</si>
  <si>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</si>
  <si>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</si>
  <si>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</si>
  <si>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</si>
  <si>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</si>
  <si>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</si>
  <si>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</si>
  <si>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</si>
  <si>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</si>
  <si>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</si>
  <si>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</si>
  <si>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</si>
  <si>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</si>
  <si>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</si>
  <si>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</si>
  <si>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</si>
  <si>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</si>
  <si>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</si>
  <si>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</si>
  <si>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</si>
  <si>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</si>
  <si>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</si>
  <si>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</si>
  <si>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</si>
  <si>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</si>
  <si>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</si>
  <si>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</si>
  <si>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</si>
  <si>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</si>
  <si>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</si>
  <si>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</si>
  <si>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</si>
  <si>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</si>
  <si>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</si>
  <si>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</si>
  <si>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</si>
  <si>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</si>
  <si>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</si>
  <si>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</si>
  <si>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</si>
  <si>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</si>
  <si>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</si>
  <si>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</si>
  <si>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</si>
  <si>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</si>
  <si>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</si>
  <si>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</si>
  <si>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</si>
  <si>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</si>
  <si>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North Plainfield borough, Somerset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</si>
  <si>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North Plainfield borough</t>
    </r>
    <r>
      <rPr>
        <b/>
        <sz val="12"/>
        <rFont val="Arial"/>
        <family val="2"/>
      </rPr>
      <t>, Somerset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</si>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</sst>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21103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21103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10409</v>
      </c>
      <c r="C9" s="151">
        <f>(B9/$B$7)*100</f>
        <v>49.32474055821447</v>
      </c>
      <c r="D9" s="152"/>
      <c r="E9" s="152" t="s">
        <v>403</v>
      </c>
      <c r="F9" s="150">
        <v>6916</v>
      </c>
      <c r="G9" s="153">
        <f t="shared" si="0"/>
        <v>32.77259157465763</v>
      </c>
    </row>
    <row r="10" spans="1:7" ht="12.75">
      <c r="A10" s="149" t="s">
        <v>404</v>
      </c>
      <c r="B10" s="150">
        <v>10694</v>
      </c>
      <c r="C10" s="151">
        <f>(B10/$B$7)*100</f>
        <v>50.67525944178553</v>
      </c>
      <c r="D10" s="152"/>
      <c r="E10" s="152" t="s">
        <v>405</v>
      </c>
      <c r="F10" s="150">
        <v>332</v>
      </c>
      <c r="G10" s="153">
        <f t="shared" si="0"/>
        <v>1.5732360327915462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787</v>
      </c>
      <c r="G11" s="153">
        <f t="shared" si="0"/>
        <v>3.729327583755864</v>
      </c>
    </row>
    <row r="12" spans="1:7" ht="12.75">
      <c r="A12" s="149" t="s">
        <v>407</v>
      </c>
      <c r="B12" s="150">
        <v>1654</v>
      </c>
      <c r="C12" s="151">
        <f aca="true" t="shared" si="1" ref="C12:C24">B12*100/B$7</f>
        <v>7.837748187461498</v>
      </c>
      <c r="D12" s="152"/>
      <c r="E12" s="152" t="s">
        <v>408</v>
      </c>
      <c r="F12" s="150">
        <v>93</v>
      </c>
      <c r="G12" s="153">
        <f t="shared" si="0"/>
        <v>0.4406956356916078</v>
      </c>
    </row>
    <row r="13" spans="1:7" ht="12.75">
      <c r="A13" s="149" t="s">
        <v>409</v>
      </c>
      <c r="B13" s="150">
        <v>1541</v>
      </c>
      <c r="C13" s="151">
        <f t="shared" si="1"/>
        <v>7.302279296782448</v>
      </c>
      <c r="D13" s="152"/>
      <c r="E13" s="152" t="s">
        <v>410</v>
      </c>
      <c r="F13" s="150">
        <v>5704</v>
      </c>
      <c r="G13" s="153">
        <f t="shared" si="0"/>
        <v>27.029332322418615</v>
      </c>
    </row>
    <row r="14" spans="1:7" ht="12.75">
      <c r="A14" s="149" t="s">
        <v>411</v>
      </c>
      <c r="B14" s="150">
        <v>1449</v>
      </c>
      <c r="C14" s="151">
        <f t="shared" si="1"/>
        <v>6.866322323840213</v>
      </c>
      <c r="D14" s="152"/>
      <c r="E14" s="152" t="s">
        <v>412</v>
      </c>
      <c r="F14" s="150">
        <v>14187</v>
      </c>
      <c r="G14" s="153">
        <f t="shared" si="0"/>
        <v>67.22740842534238</v>
      </c>
    </row>
    <row r="15" spans="1:7" ht="12.75">
      <c r="A15" s="149" t="s">
        <v>413</v>
      </c>
      <c r="B15" s="150">
        <v>1246</v>
      </c>
      <c r="C15" s="151">
        <f t="shared" si="1"/>
        <v>5.90437378571767</v>
      </c>
      <c r="D15" s="152"/>
      <c r="E15" s="152" t="s">
        <v>414</v>
      </c>
      <c r="F15" s="150">
        <v>10023</v>
      </c>
      <c r="G15" s="153">
        <f t="shared" si="0"/>
        <v>47.49561673695683</v>
      </c>
    </row>
    <row r="16" spans="1:7" ht="12.75">
      <c r="A16" s="149" t="s">
        <v>415</v>
      </c>
      <c r="B16" s="150">
        <v>1379</v>
      </c>
      <c r="C16" s="151">
        <f t="shared" si="1"/>
        <v>6.534615931384163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3837</v>
      </c>
      <c r="C17" s="151">
        <f t="shared" si="1"/>
        <v>18.18224896934085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3872</v>
      </c>
      <c r="C18" s="151">
        <f t="shared" si="1"/>
        <v>18.348102165568875</v>
      </c>
      <c r="D18" s="152"/>
      <c r="E18" s="143" t="s">
        <v>419</v>
      </c>
      <c r="F18" s="141">
        <v>21103</v>
      </c>
      <c r="G18" s="148">
        <v>100</v>
      </c>
    </row>
    <row r="19" spans="1:7" ht="12.75">
      <c r="A19" s="149" t="s">
        <v>420</v>
      </c>
      <c r="B19" s="150">
        <v>2695</v>
      </c>
      <c r="C19" s="151">
        <f t="shared" si="1"/>
        <v>12.770696109557882</v>
      </c>
      <c r="D19" s="152"/>
      <c r="E19" s="152" t="s">
        <v>421</v>
      </c>
      <c r="F19" s="150">
        <v>20916</v>
      </c>
      <c r="G19" s="153">
        <f aca="true" t="shared" si="2" ref="G19:G30">F19*100/F$18</f>
        <v>99.11387006586742</v>
      </c>
    </row>
    <row r="20" spans="1:7" ht="12.75">
      <c r="A20" s="149" t="s">
        <v>422</v>
      </c>
      <c r="B20" s="150">
        <v>875</v>
      </c>
      <c r="C20" s="151">
        <f t="shared" si="1"/>
        <v>4.146329905700611</v>
      </c>
      <c r="D20" s="152"/>
      <c r="E20" s="152" t="s">
        <v>423</v>
      </c>
      <c r="F20" s="150">
        <v>7202</v>
      </c>
      <c r="G20" s="153">
        <f t="shared" si="2"/>
        <v>34.12784912097806</v>
      </c>
    </row>
    <row r="21" spans="1:7" ht="12.75">
      <c r="A21" s="149" t="s">
        <v>424</v>
      </c>
      <c r="B21" s="150">
        <v>559</v>
      </c>
      <c r="C21" s="151">
        <f t="shared" si="1"/>
        <v>2.648912476899019</v>
      </c>
      <c r="D21" s="152"/>
      <c r="E21" s="152" t="s">
        <v>425</v>
      </c>
      <c r="F21" s="150">
        <v>3793</v>
      </c>
      <c r="G21" s="153">
        <f t="shared" si="2"/>
        <v>17.97374780836848</v>
      </c>
    </row>
    <row r="22" spans="1:7" ht="12.75">
      <c r="A22" s="149" t="s">
        <v>426</v>
      </c>
      <c r="B22" s="150">
        <v>958</v>
      </c>
      <c r="C22" s="151">
        <f t="shared" si="1"/>
        <v>4.539638913898498</v>
      </c>
      <c r="D22" s="152"/>
      <c r="E22" s="152" t="s">
        <v>427</v>
      </c>
      <c r="F22" s="150">
        <v>6547</v>
      </c>
      <c r="G22" s="153">
        <f t="shared" si="2"/>
        <v>31.024025020139316</v>
      </c>
    </row>
    <row r="23" spans="1:7" ht="12.75">
      <c r="A23" s="149" t="s">
        <v>428</v>
      </c>
      <c r="B23" s="150">
        <v>756</v>
      </c>
      <c r="C23" s="151">
        <f t="shared" si="1"/>
        <v>3.582429038525328</v>
      </c>
      <c r="D23" s="152"/>
      <c r="E23" s="152" t="s">
        <v>429</v>
      </c>
      <c r="F23" s="150">
        <v>4843</v>
      </c>
      <c r="G23" s="153">
        <f t="shared" si="2"/>
        <v>22.949343695209212</v>
      </c>
    </row>
    <row r="24" spans="1:7" ht="12.75">
      <c r="A24" s="149" t="s">
        <v>430</v>
      </c>
      <c r="B24" s="150">
        <v>282</v>
      </c>
      <c r="C24" s="151">
        <f t="shared" si="1"/>
        <v>1.3363028953229399</v>
      </c>
      <c r="D24" s="152"/>
      <c r="E24" s="152" t="s">
        <v>431</v>
      </c>
      <c r="F24" s="150">
        <v>1873</v>
      </c>
      <c r="G24" s="153">
        <f t="shared" si="2"/>
        <v>8.875515329573995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488</v>
      </c>
      <c r="G25" s="153">
        <f t="shared" si="2"/>
        <v>2.312467421693598</v>
      </c>
    </row>
    <row r="26" spans="1:7" ht="12.75">
      <c r="A26" s="149" t="s">
        <v>433</v>
      </c>
      <c r="B26" s="155">
        <v>33.7</v>
      </c>
      <c r="C26" s="156" t="s">
        <v>261</v>
      </c>
      <c r="D26" s="152"/>
      <c r="E26" s="157" t="s">
        <v>434</v>
      </c>
      <c r="F26" s="158">
        <v>1501</v>
      </c>
      <c r="G26" s="153">
        <f t="shared" si="2"/>
        <v>7.1127327868075625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450</v>
      </c>
      <c r="G27" s="153">
        <f t="shared" si="2"/>
        <v>2.132398237217457</v>
      </c>
    </row>
    <row r="28" spans="1:7" ht="12.75">
      <c r="A28" s="149" t="s">
        <v>262</v>
      </c>
      <c r="B28" s="150">
        <v>15664</v>
      </c>
      <c r="C28" s="151">
        <f aca="true" t="shared" si="3" ref="C28:C35">B28*100/B$7</f>
        <v>74.226413306165</v>
      </c>
      <c r="D28" s="152"/>
      <c r="E28" s="152" t="s">
        <v>436</v>
      </c>
      <c r="F28" s="150">
        <v>187</v>
      </c>
      <c r="G28" s="153">
        <f t="shared" si="2"/>
        <v>0.8861299341325878</v>
      </c>
    </row>
    <row r="29" spans="1:7" ht="12.75">
      <c r="A29" s="149" t="s">
        <v>0</v>
      </c>
      <c r="B29" s="150">
        <v>7703</v>
      </c>
      <c r="C29" s="151">
        <f t="shared" si="3"/>
        <v>36.50191915841349</v>
      </c>
      <c r="D29" s="152"/>
      <c r="E29" s="152" t="s">
        <v>1</v>
      </c>
      <c r="F29" s="150">
        <v>41</v>
      </c>
      <c r="G29" s="153">
        <f t="shared" si="2"/>
        <v>0.19428517272425722</v>
      </c>
    </row>
    <row r="30" spans="1:7" ht="12.75">
      <c r="A30" s="149" t="s">
        <v>2</v>
      </c>
      <c r="B30" s="150">
        <v>7961</v>
      </c>
      <c r="C30" s="151">
        <f t="shared" si="3"/>
        <v>37.72449414775151</v>
      </c>
      <c r="D30" s="152"/>
      <c r="E30" s="152" t="s">
        <v>3</v>
      </c>
      <c r="F30" s="150">
        <v>146</v>
      </c>
      <c r="G30" s="153">
        <f t="shared" si="2"/>
        <v>0.6918447614083306</v>
      </c>
    </row>
    <row r="31" spans="1:7" ht="12.75">
      <c r="A31" s="149" t="s">
        <v>4</v>
      </c>
      <c r="B31" s="150">
        <v>14959</v>
      </c>
      <c r="C31" s="151">
        <f t="shared" si="3"/>
        <v>70.88565606785765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2300</v>
      </c>
      <c r="C32" s="151">
        <f t="shared" si="3"/>
        <v>10.898924323555892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1996</v>
      </c>
      <c r="C33" s="151">
        <f t="shared" si="3"/>
        <v>9.458370847746766</v>
      </c>
      <c r="D33" s="152"/>
      <c r="E33" s="143" t="s">
        <v>8</v>
      </c>
      <c r="F33" s="141">
        <v>7202</v>
      </c>
      <c r="G33" s="148">
        <v>100</v>
      </c>
    </row>
    <row r="34" spans="1:7" ht="12.75">
      <c r="A34" s="149" t="s">
        <v>0</v>
      </c>
      <c r="B34" s="150">
        <v>767</v>
      </c>
      <c r="C34" s="151">
        <f t="shared" si="3"/>
        <v>3.6345543287684214</v>
      </c>
      <c r="D34" s="152"/>
      <c r="E34" s="152" t="s">
        <v>9</v>
      </c>
      <c r="F34" s="150">
        <v>5086</v>
      </c>
      <c r="G34" s="153">
        <f aca="true" t="shared" si="4" ref="G34:G42">F34*100/F$33</f>
        <v>70.61927242432658</v>
      </c>
    </row>
    <row r="35" spans="1:7" ht="12.75">
      <c r="A35" s="149" t="s">
        <v>2</v>
      </c>
      <c r="B35" s="150">
        <v>1229</v>
      </c>
      <c r="C35" s="151">
        <f t="shared" si="3"/>
        <v>5.823816518978345</v>
      </c>
      <c r="D35" s="152"/>
      <c r="E35" s="152" t="s">
        <v>10</v>
      </c>
      <c r="F35" s="150">
        <v>2664</v>
      </c>
      <c r="G35" s="153">
        <f t="shared" si="4"/>
        <v>36.98972507636768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3793</v>
      </c>
      <c r="G36" s="153">
        <f t="shared" si="4"/>
        <v>52.6659261316301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2024</v>
      </c>
      <c r="G37" s="153">
        <f t="shared" si="4"/>
        <v>28.103304637600665</v>
      </c>
    </row>
    <row r="38" spans="1:7" ht="12.75">
      <c r="A38" s="163" t="s">
        <v>13</v>
      </c>
      <c r="B38" s="150">
        <v>20158</v>
      </c>
      <c r="C38" s="151">
        <f aca="true" t="shared" si="5" ref="C38:C56">B38*100/B$7</f>
        <v>95.52196370184333</v>
      </c>
      <c r="D38" s="152"/>
      <c r="E38" s="152" t="s">
        <v>14</v>
      </c>
      <c r="F38" s="150">
        <v>852</v>
      </c>
      <c r="G38" s="153">
        <f t="shared" si="4"/>
        <v>11.830047209108582</v>
      </c>
    </row>
    <row r="39" spans="1:7" ht="12.75">
      <c r="A39" s="149" t="s">
        <v>15</v>
      </c>
      <c r="B39" s="150">
        <v>13307</v>
      </c>
      <c r="C39" s="151">
        <f t="shared" si="5"/>
        <v>63.057385205894896</v>
      </c>
      <c r="D39" s="152"/>
      <c r="E39" s="152" t="s">
        <v>10</v>
      </c>
      <c r="F39" s="150">
        <v>446</v>
      </c>
      <c r="G39" s="153">
        <f t="shared" si="4"/>
        <v>6.19272424326576</v>
      </c>
    </row>
    <row r="40" spans="1:7" ht="12.75">
      <c r="A40" s="149" t="s">
        <v>16</v>
      </c>
      <c r="B40" s="150">
        <v>2824</v>
      </c>
      <c r="C40" s="151">
        <f t="shared" si="5"/>
        <v>13.381983604226887</v>
      </c>
      <c r="D40" s="152"/>
      <c r="E40" s="152" t="s">
        <v>17</v>
      </c>
      <c r="F40" s="150">
        <v>2116</v>
      </c>
      <c r="G40" s="153">
        <f t="shared" si="4"/>
        <v>29.380727575673426</v>
      </c>
    </row>
    <row r="41" spans="1:7" ht="12.75">
      <c r="A41" s="149" t="s">
        <v>18</v>
      </c>
      <c r="B41" s="150">
        <v>59</v>
      </c>
      <c r="C41" s="151">
        <f t="shared" si="5"/>
        <v>0.2795811022129555</v>
      </c>
      <c r="D41" s="152"/>
      <c r="E41" s="152" t="s">
        <v>19</v>
      </c>
      <c r="F41" s="150">
        <v>1673</v>
      </c>
      <c r="G41" s="153">
        <f t="shared" si="4"/>
        <v>23.229658428214385</v>
      </c>
    </row>
    <row r="42" spans="1:7" ht="12.75">
      <c r="A42" s="149" t="s">
        <v>20</v>
      </c>
      <c r="B42" s="150">
        <v>1064</v>
      </c>
      <c r="C42" s="151">
        <f t="shared" si="5"/>
        <v>5.041937165331944</v>
      </c>
      <c r="D42" s="152"/>
      <c r="E42" s="152" t="s">
        <v>21</v>
      </c>
      <c r="F42" s="150">
        <v>505</v>
      </c>
      <c r="G42" s="153">
        <f t="shared" si="4"/>
        <v>7.011941127464593</v>
      </c>
    </row>
    <row r="43" spans="1:7" ht="12.75">
      <c r="A43" s="149" t="s">
        <v>22</v>
      </c>
      <c r="B43" s="150">
        <v>320</v>
      </c>
      <c r="C43" s="151">
        <f t="shared" si="5"/>
        <v>1.5163720797990807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245</v>
      </c>
      <c r="C44" s="151">
        <f t="shared" si="5"/>
        <v>1.1609723735961712</v>
      </c>
      <c r="D44" s="152"/>
      <c r="E44" s="152" t="s">
        <v>24</v>
      </c>
      <c r="F44" s="160">
        <v>2899</v>
      </c>
      <c r="G44" s="164">
        <f>F44*100/F33</f>
        <v>40.25270758122743</v>
      </c>
    </row>
    <row r="45" spans="1:7" ht="12.75">
      <c r="A45" s="149" t="s">
        <v>25</v>
      </c>
      <c r="B45" s="150">
        <v>128</v>
      </c>
      <c r="C45" s="151">
        <f t="shared" si="5"/>
        <v>0.6065488319196323</v>
      </c>
      <c r="D45" s="152"/>
      <c r="E45" s="152" t="s">
        <v>26</v>
      </c>
      <c r="F45" s="160">
        <v>1410</v>
      </c>
      <c r="G45" s="164">
        <f>F45*100/F33</f>
        <v>19.57789502915857</v>
      </c>
    </row>
    <row r="46" spans="1:7" ht="12.75">
      <c r="A46" s="149" t="s">
        <v>27</v>
      </c>
      <c r="B46" s="150">
        <v>11</v>
      </c>
      <c r="C46" s="151">
        <f t="shared" si="5"/>
        <v>0.0521252902430934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54</v>
      </c>
      <c r="C47" s="151">
        <f t="shared" si="5"/>
        <v>0.2558877884660949</v>
      </c>
      <c r="D47" s="152"/>
      <c r="E47" s="152" t="s">
        <v>29</v>
      </c>
      <c r="F47" s="165">
        <v>2.9</v>
      </c>
      <c r="G47" s="166" t="s">
        <v>261</v>
      </c>
    </row>
    <row r="48" spans="1:7" ht="12.75">
      <c r="A48" s="149" t="s">
        <v>30</v>
      </c>
      <c r="B48" s="150">
        <v>133</v>
      </c>
      <c r="C48" s="151">
        <f t="shared" si="5"/>
        <v>0.630242145666493</v>
      </c>
      <c r="D48" s="152"/>
      <c r="E48" s="152" t="s">
        <v>31</v>
      </c>
      <c r="F48" s="165">
        <v>3.4</v>
      </c>
      <c r="G48" s="166" t="s">
        <v>261</v>
      </c>
    </row>
    <row r="49" spans="1:7" ht="14.25">
      <c r="A49" s="149" t="s">
        <v>32</v>
      </c>
      <c r="B49" s="150">
        <v>173</v>
      </c>
      <c r="C49" s="151">
        <f t="shared" si="5"/>
        <v>0.819788655641378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17</v>
      </c>
      <c r="C50" s="151">
        <f t="shared" si="5"/>
        <v>0.08055726673932616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4</v>
      </c>
      <c r="C51" s="151">
        <f t="shared" si="5"/>
        <v>0.01895465099748851</v>
      </c>
      <c r="D51" s="152"/>
      <c r="E51" s="143" t="s">
        <v>36</v>
      </c>
      <c r="F51" s="141">
        <v>7393</v>
      </c>
      <c r="G51" s="148">
        <v>100</v>
      </c>
    </row>
    <row r="52" spans="1:7" ht="12.75">
      <c r="A52" s="149" t="s">
        <v>37</v>
      </c>
      <c r="B52" s="150">
        <v>1</v>
      </c>
      <c r="C52" s="151">
        <f t="shared" si="5"/>
        <v>0.004738662749372127</v>
      </c>
      <c r="D52" s="152"/>
      <c r="E52" s="152" t="s">
        <v>38</v>
      </c>
      <c r="F52" s="150">
        <v>7202</v>
      </c>
      <c r="G52" s="153">
        <f>F52*100/F$51</f>
        <v>97.4164750439605</v>
      </c>
    </row>
    <row r="53" spans="1:7" ht="12.75">
      <c r="A53" s="149" t="s">
        <v>39</v>
      </c>
      <c r="B53" s="150">
        <v>2</v>
      </c>
      <c r="C53" s="151">
        <f t="shared" si="5"/>
        <v>0.009477325498744254</v>
      </c>
      <c r="D53" s="152"/>
      <c r="E53" s="152" t="s">
        <v>40</v>
      </c>
      <c r="F53" s="150">
        <v>191</v>
      </c>
      <c r="G53" s="153">
        <f>F53*100/F$51</f>
        <v>2.5835249560394966</v>
      </c>
    </row>
    <row r="54" spans="1:7" ht="14.25">
      <c r="A54" s="149" t="s">
        <v>41</v>
      </c>
      <c r="B54" s="150">
        <v>10</v>
      </c>
      <c r="C54" s="151">
        <f t="shared" si="5"/>
        <v>0.04738662749372127</v>
      </c>
      <c r="D54" s="152"/>
      <c r="E54" s="152" t="s">
        <v>42</v>
      </c>
      <c r="F54" s="150">
        <v>7</v>
      </c>
      <c r="G54" s="153">
        <f>F54*100/F$51</f>
        <v>0.09468416069254701</v>
      </c>
    </row>
    <row r="55" spans="1:7" ht="12.75">
      <c r="A55" s="149" t="s">
        <v>43</v>
      </c>
      <c r="B55" s="150">
        <v>2887</v>
      </c>
      <c r="C55" s="151">
        <f t="shared" si="5"/>
        <v>13.680519357437332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945</v>
      </c>
      <c r="C56" s="151">
        <f t="shared" si="5"/>
        <v>4.478036298156661</v>
      </c>
      <c r="D56" s="152"/>
      <c r="E56" s="152" t="s">
        <v>45</v>
      </c>
      <c r="F56" s="167">
        <v>1.4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2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14033</v>
      </c>
      <c r="C60" s="168">
        <f>B60*100/B7</f>
        <v>66.49765436193906</v>
      </c>
      <c r="D60" s="152"/>
      <c r="E60" s="143" t="s">
        <v>51</v>
      </c>
      <c r="F60" s="141">
        <v>7202</v>
      </c>
      <c r="G60" s="148">
        <v>100</v>
      </c>
    </row>
    <row r="61" spans="1:7" ht="12.75">
      <c r="A61" s="149" t="s">
        <v>52</v>
      </c>
      <c r="B61" s="160">
        <v>3004</v>
      </c>
      <c r="C61" s="168">
        <f>B61*100/B7</f>
        <v>14.23494289911387</v>
      </c>
      <c r="D61" s="152"/>
      <c r="E61" s="152" t="s">
        <v>53</v>
      </c>
      <c r="F61" s="150">
        <v>4238</v>
      </c>
      <c r="G61" s="153">
        <f>F61*100/F$60</f>
        <v>58.84476534296029</v>
      </c>
    </row>
    <row r="62" spans="1:7" ht="12.75">
      <c r="A62" s="149" t="s">
        <v>54</v>
      </c>
      <c r="B62" s="160">
        <v>139</v>
      </c>
      <c r="C62" s="168">
        <f>B62*100/B7</f>
        <v>0.6586741221627257</v>
      </c>
      <c r="D62" s="152"/>
      <c r="E62" s="152" t="s">
        <v>55</v>
      </c>
      <c r="F62" s="150">
        <v>2964</v>
      </c>
      <c r="G62" s="153">
        <f>F62*100/F$60</f>
        <v>41.15523465703971</v>
      </c>
    </row>
    <row r="63" spans="1:7" ht="12.75">
      <c r="A63" s="149" t="s">
        <v>56</v>
      </c>
      <c r="B63" s="160">
        <v>1240</v>
      </c>
      <c r="C63" s="168">
        <f>B63*100/B7</f>
        <v>5.8759418092214375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28</v>
      </c>
      <c r="C64" s="168">
        <f>B64*100/B7</f>
        <v>0.13268255698241957</v>
      </c>
      <c r="D64" s="152"/>
      <c r="E64" s="152" t="s">
        <v>58</v>
      </c>
      <c r="F64" s="165">
        <v>2.99</v>
      </c>
      <c r="G64" s="166" t="s">
        <v>261</v>
      </c>
    </row>
    <row r="65" spans="1:7" ht="13.5" thickBot="1">
      <c r="A65" s="171" t="s">
        <v>59</v>
      </c>
      <c r="B65" s="172">
        <v>3641</v>
      </c>
      <c r="C65" s="173">
        <f>B65*100/B7</f>
        <v>17.253471070463917</v>
      </c>
      <c r="D65" s="174"/>
      <c r="E65" s="174" t="s">
        <v>60</v>
      </c>
      <c r="F65" s="175">
        <v>2.78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21103</v>
      </c>
      <c r="G9" s="33">
        <f>(F9/$F$9)*100</f>
        <v>100</v>
      </c>
    </row>
    <row r="10" spans="1:7" ht="12.75">
      <c r="A10" s="29" t="s">
        <v>269</v>
      </c>
      <c r="B10" s="93">
        <v>5272</v>
      </c>
      <c r="C10" s="33">
        <f aca="true" t="shared" si="0" ref="C10:C15">(B10/$B$10)*100</f>
        <v>100</v>
      </c>
      <c r="E10" s="34" t="s">
        <v>270</v>
      </c>
      <c r="F10" s="97">
        <v>14123</v>
      </c>
      <c r="G10" s="84">
        <f aca="true" t="shared" si="1" ref="G10:G16">(F10/$F$9)*100</f>
        <v>66.92413400938256</v>
      </c>
    </row>
    <row r="11" spans="1:8" ht="12.75">
      <c r="A11" s="36" t="s">
        <v>271</v>
      </c>
      <c r="B11" s="98">
        <v>398</v>
      </c>
      <c r="C11" s="35">
        <f t="shared" si="0"/>
        <v>7.549317147192716</v>
      </c>
      <c r="E11" s="34" t="s">
        <v>272</v>
      </c>
      <c r="F11" s="97">
        <v>13807</v>
      </c>
      <c r="G11" s="84">
        <f t="shared" si="1"/>
        <v>65.42671658058096</v>
      </c>
      <c r="H11" s="15" t="s">
        <v>250</v>
      </c>
    </row>
    <row r="12" spans="1:8" ht="12.75">
      <c r="A12" s="36" t="s">
        <v>273</v>
      </c>
      <c r="B12" s="98">
        <v>322</v>
      </c>
      <c r="C12" s="35">
        <f t="shared" si="0"/>
        <v>6.107738998482549</v>
      </c>
      <c r="E12" s="34" t="s">
        <v>274</v>
      </c>
      <c r="F12" s="97">
        <v>10542</v>
      </c>
      <c r="G12" s="84">
        <f t="shared" si="1"/>
        <v>49.954982703880965</v>
      </c>
      <c r="H12" s="15" t="s">
        <v>250</v>
      </c>
    </row>
    <row r="13" spans="1:7" ht="12.75">
      <c r="A13" s="36" t="s">
        <v>275</v>
      </c>
      <c r="B13" s="98">
        <v>2461</v>
      </c>
      <c r="C13" s="35">
        <f t="shared" si="0"/>
        <v>46.680576631259484</v>
      </c>
      <c r="E13" s="34" t="s">
        <v>276</v>
      </c>
      <c r="F13" s="97">
        <v>3265</v>
      </c>
      <c r="G13" s="84">
        <f t="shared" si="1"/>
        <v>15.471733876699995</v>
      </c>
    </row>
    <row r="14" spans="1:7" ht="12.75">
      <c r="A14" s="36" t="s">
        <v>277</v>
      </c>
      <c r="B14" s="98">
        <v>1116</v>
      </c>
      <c r="C14" s="35">
        <f t="shared" si="0"/>
        <v>21.16843702579666</v>
      </c>
      <c r="E14" s="34" t="s">
        <v>166</v>
      </c>
      <c r="F14" s="97">
        <v>316</v>
      </c>
      <c r="G14" s="84">
        <f t="shared" si="1"/>
        <v>1.4974174288015922</v>
      </c>
    </row>
    <row r="15" spans="1:7" ht="12.75">
      <c r="A15" s="36" t="s">
        <v>324</v>
      </c>
      <c r="B15" s="97">
        <v>975</v>
      </c>
      <c r="C15" s="35">
        <f t="shared" si="0"/>
        <v>18.493930197268586</v>
      </c>
      <c r="E15" s="34" t="s">
        <v>278</v>
      </c>
      <c r="F15" s="97">
        <v>6980</v>
      </c>
      <c r="G15" s="84">
        <f t="shared" si="1"/>
        <v>33.075865990617444</v>
      </c>
    </row>
    <row r="16" spans="1:7" ht="12.75">
      <c r="A16" s="36"/>
      <c r="B16" s="93" t="s">
        <v>250</v>
      </c>
      <c r="C16" s="10"/>
      <c r="E16" s="34" t="s">
        <v>279</v>
      </c>
      <c r="F16" s="98">
        <v>3496</v>
      </c>
      <c r="G16" s="84">
        <f t="shared" si="1"/>
        <v>16.566364971804955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2328</v>
      </c>
      <c r="G17" s="84">
        <f>(F17/$F$9)*100</f>
        <v>11.031606880538313</v>
      </c>
    </row>
    <row r="18" spans="1:7" ht="12.75">
      <c r="A18" s="29" t="s">
        <v>282</v>
      </c>
      <c r="B18" s="93">
        <v>13863</v>
      </c>
      <c r="C18" s="33">
        <f>(B18/$B$18)*100</f>
        <v>100</v>
      </c>
      <c r="E18" s="34" t="s">
        <v>283</v>
      </c>
      <c r="F18" s="97">
        <v>4652</v>
      </c>
      <c r="G18" s="84">
        <f>(F18/$F$9)*100</f>
        <v>22.044259110079135</v>
      </c>
    </row>
    <row r="19" spans="1:7" ht="12.75">
      <c r="A19" s="36" t="s">
        <v>284</v>
      </c>
      <c r="B19" s="97">
        <v>1149</v>
      </c>
      <c r="C19" s="84">
        <f aca="true" t="shared" si="2" ref="C19:C25">(B19/$B$18)*100</f>
        <v>8.288249296689028</v>
      </c>
      <c r="E19" s="34"/>
      <c r="F19" s="97" t="s">
        <v>250</v>
      </c>
      <c r="G19" s="84"/>
    </row>
    <row r="20" spans="1:7" ht="12.75">
      <c r="A20" s="36" t="s">
        <v>285</v>
      </c>
      <c r="B20" s="97">
        <v>1533</v>
      </c>
      <c r="C20" s="84">
        <f t="shared" si="2"/>
        <v>11.058212508115126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4175</v>
      </c>
      <c r="C21" s="84">
        <f t="shared" si="2"/>
        <v>30.116136478395727</v>
      </c>
      <c r="E21" s="38" t="s">
        <v>167</v>
      </c>
      <c r="F21" s="80">
        <v>6980</v>
      </c>
      <c r="G21" s="33">
        <f>(F21/$F$21)*100</f>
        <v>100</v>
      </c>
    </row>
    <row r="22" spans="1:7" ht="12.75">
      <c r="A22" s="36" t="s">
        <v>302</v>
      </c>
      <c r="B22" s="97">
        <v>2577</v>
      </c>
      <c r="C22" s="84">
        <f t="shared" si="2"/>
        <v>18.58904998917983</v>
      </c>
      <c r="E22" s="34" t="s">
        <v>303</v>
      </c>
      <c r="F22" s="97">
        <v>672</v>
      </c>
      <c r="G22" s="84">
        <f aca="true" t="shared" si="3" ref="G22:G27">(F22/$F$21)*100</f>
        <v>9.627507163323783</v>
      </c>
    </row>
    <row r="23" spans="1:7" ht="12.75">
      <c r="A23" s="36" t="s">
        <v>304</v>
      </c>
      <c r="B23" s="97">
        <v>752</v>
      </c>
      <c r="C23" s="84">
        <f t="shared" si="2"/>
        <v>5.424511289042775</v>
      </c>
      <c r="E23" s="34" t="s">
        <v>305</v>
      </c>
      <c r="F23" s="97">
        <v>1002</v>
      </c>
      <c r="G23" s="84">
        <f t="shared" si="3"/>
        <v>14.355300859598854</v>
      </c>
    </row>
    <row r="24" spans="1:7" ht="12.75">
      <c r="A24" s="36" t="s">
        <v>306</v>
      </c>
      <c r="B24" s="97">
        <v>2383</v>
      </c>
      <c r="C24" s="84">
        <f t="shared" si="2"/>
        <v>17.189641491740602</v>
      </c>
      <c r="E24" s="34" t="s">
        <v>307</v>
      </c>
      <c r="F24" s="97">
        <v>335</v>
      </c>
      <c r="G24" s="84">
        <f t="shared" si="3"/>
        <v>4.799426934097421</v>
      </c>
    </row>
    <row r="25" spans="1:7" ht="12.75">
      <c r="A25" s="36" t="s">
        <v>308</v>
      </c>
      <c r="B25" s="97">
        <v>1294</v>
      </c>
      <c r="C25" s="84">
        <f t="shared" si="2"/>
        <v>9.334198946836905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4952</v>
      </c>
      <c r="G26" s="84">
        <f t="shared" si="3"/>
        <v>70.945558739255</v>
      </c>
    </row>
    <row r="27" spans="1:7" ht="12.75">
      <c r="A27" s="36" t="s">
        <v>311</v>
      </c>
      <c r="B27" s="108">
        <v>80.7</v>
      </c>
      <c r="C27" s="37" t="s">
        <v>261</v>
      </c>
      <c r="E27" s="34" t="s">
        <v>312</v>
      </c>
      <c r="F27" s="97">
        <v>19</v>
      </c>
      <c r="G27" s="84">
        <f t="shared" si="3"/>
        <v>0.2722063037249284</v>
      </c>
    </row>
    <row r="28" spans="1:7" ht="12.75">
      <c r="A28" s="36" t="s">
        <v>313</v>
      </c>
      <c r="B28" s="108">
        <v>26.5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19526</v>
      </c>
      <c r="G30" s="33">
        <f>(F30/$F$30)*100</f>
        <v>100</v>
      </c>
      <c r="J30" s="39"/>
    </row>
    <row r="31" spans="1:10" ht="12.75">
      <c r="A31" s="95" t="s">
        <v>296</v>
      </c>
      <c r="B31" s="93">
        <v>16446</v>
      </c>
      <c r="C31" s="33">
        <f>(B31/$B$31)*100</f>
        <v>100</v>
      </c>
      <c r="E31" s="34" t="s">
        <v>317</v>
      </c>
      <c r="F31" s="97">
        <v>11266</v>
      </c>
      <c r="G31" s="101">
        <f>(F31/$F$30)*100</f>
        <v>57.69742906893372</v>
      </c>
      <c r="J31" s="39"/>
    </row>
    <row r="32" spans="1:10" ht="12.75">
      <c r="A32" s="36" t="s">
        <v>318</v>
      </c>
      <c r="B32" s="97">
        <v>4911</v>
      </c>
      <c r="C32" s="10">
        <f>(B32/$B$31)*100</f>
        <v>29.861364465523533</v>
      </c>
      <c r="E32" s="34" t="s">
        <v>319</v>
      </c>
      <c r="F32" s="97">
        <v>8260</v>
      </c>
      <c r="G32" s="101">
        <f aca="true" t="shared" si="4" ref="G32:G39">(F32/$F$30)*100</f>
        <v>42.30257093106627</v>
      </c>
      <c r="J32" s="39"/>
    </row>
    <row r="33" spans="1:10" ht="12.75">
      <c r="A33" s="36" t="s">
        <v>320</v>
      </c>
      <c r="B33" s="97">
        <v>8841</v>
      </c>
      <c r="C33" s="10">
        <f aca="true" t="shared" si="5" ref="C33:C38">(B33/$B$31)*100</f>
        <v>53.75775264502006</v>
      </c>
      <c r="E33" s="34" t="s">
        <v>321</v>
      </c>
      <c r="F33" s="97">
        <v>4599</v>
      </c>
      <c r="G33" s="101">
        <f t="shared" si="4"/>
        <v>23.553211103144527</v>
      </c>
      <c r="J33" s="39"/>
    </row>
    <row r="34" spans="1:7" ht="12.75">
      <c r="A34" s="36" t="s">
        <v>322</v>
      </c>
      <c r="B34" s="97">
        <v>352</v>
      </c>
      <c r="C34" s="10">
        <f t="shared" si="5"/>
        <v>2.1403380761279336</v>
      </c>
      <c r="E34" s="34" t="s">
        <v>323</v>
      </c>
      <c r="F34" s="97">
        <v>6002</v>
      </c>
      <c r="G34" s="101">
        <f t="shared" si="4"/>
        <v>30.738502509474547</v>
      </c>
    </row>
    <row r="35" spans="1:7" ht="12.75">
      <c r="A35" s="36" t="s">
        <v>325</v>
      </c>
      <c r="B35" s="97">
        <v>963</v>
      </c>
      <c r="C35" s="10">
        <f t="shared" si="5"/>
        <v>5.855527179861364</v>
      </c>
      <c r="E35" s="34" t="s">
        <v>321</v>
      </c>
      <c r="F35" s="97">
        <v>3755</v>
      </c>
      <c r="G35" s="101">
        <f t="shared" si="4"/>
        <v>19.230769230769234</v>
      </c>
    </row>
    <row r="36" spans="1:7" ht="12.75">
      <c r="A36" s="36" t="s">
        <v>297</v>
      </c>
      <c r="B36" s="97">
        <v>761</v>
      </c>
      <c r="C36" s="10">
        <f t="shared" si="5"/>
        <v>4.627264988447038</v>
      </c>
      <c r="E36" s="34" t="s">
        <v>327</v>
      </c>
      <c r="F36" s="97">
        <v>1283</v>
      </c>
      <c r="G36" s="101">
        <f t="shared" si="4"/>
        <v>6.570726211205572</v>
      </c>
    </row>
    <row r="37" spans="1:7" ht="12.75">
      <c r="A37" s="36" t="s">
        <v>326</v>
      </c>
      <c r="B37" s="97">
        <v>1379</v>
      </c>
      <c r="C37" s="10">
        <f t="shared" si="5"/>
        <v>8.385017633467104</v>
      </c>
      <c r="E37" s="34" t="s">
        <v>321</v>
      </c>
      <c r="F37" s="97">
        <v>399</v>
      </c>
      <c r="G37" s="101">
        <f t="shared" si="4"/>
        <v>2.0434292737887945</v>
      </c>
    </row>
    <row r="38" spans="1:7" ht="12.75">
      <c r="A38" s="36" t="s">
        <v>297</v>
      </c>
      <c r="B38" s="97">
        <v>766</v>
      </c>
      <c r="C38" s="10">
        <f t="shared" si="5"/>
        <v>4.657667517937492</v>
      </c>
      <c r="E38" s="34" t="s">
        <v>259</v>
      </c>
      <c r="F38" s="97">
        <v>589</v>
      </c>
      <c r="G38" s="101">
        <f t="shared" si="4"/>
        <v>3.0164908327358395</v>
      </c>
    </row>
    <row r="39" spans="1:7" ht="12.75">
      <c r="A39" s="36"/>
      <c r="B39" s="97" t="s">
        <v>250</v>
      </c>
      <c r="C39" s="10"/>
      <c r="E39" s="34" t="s">
        <v>321</v>
      </c>
      <c r="F39" s="97">
        <v>236</v>
      </c>
      <c r="G39" s="101">
        <f t="shared" si="4"/>
        <v>1.2086448837447505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560</v>
      </c>
      <c r="C42" s="33">
        <f>(B42/$B$42)*100</f>
        <v>100</v>
      </c>
      <c r="E42" s="31" t="s">
        <v>268</v>
      </c>
      <c r="F42" s="80">
        <v>21103</v>
      </c>
      <c r="G42" s="99">
        <f>(F42/$F$42)*100</f>
        <v>100</v>
      </c>
      <c r="I42" s="39"/>
    </row>
    <row r="43" spans="1:7" ht="12.75">
      <c r="A43" s="36" t="s">
        <v>301</v>
      </c>
      <c r="B43" s="98">
        <v>189</v>
      </c>
      <c r="C43" s="102">
        <f>(B43/$B$42)*100</f>
        <v>33.75</v>
      </c>
      <c r="E43" s="60" t="s">
        <v>168</v>
      </c>
      <c r="F43" s="106">
        <v>23594</v>
      </c>
      <c r="G43" s="107">
        <f aca="true" t="shared" si="6" ref="G43:G71">(F43/$F$42)*100</f>
        <v>111.80400890868596</v>
      </c>
    </row>
    <row r="44" spans="1:7" ht="12.75">
      <c r="A44" s="36"/>
      <c r="B44" s="93" t="s">
        <v>250</v>
      </c>
      <c r="C44" s="10"/>
      <c r="E44" s="1" t="s">
        <v>329</v>
      </c>
      <c r="F44" s="97">
        <v>303</v>
      </c>
      <c r="G44" s="101">
        <f t="shared" si="6"/>
        <v>1.4358148130597546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59</v>
      </c>
      <c r="G45" s="101">
        <f t="shared" si="6"/>
        <v>0.2795811022129555</v>
      </c>
    </row>
    <row r="46" spans="1:7" ht="12.75">
      <c r="A46" s="29" t="s">
        <v>331</v>
      </c>
      <c r="B46" s="93">
        <v>15672</v>
      </c>
      <c r="C46" s="33">
        <f>(B46/$B$46)*100</f>
        <v>100</v>
      </c>
      <c r="E46" s="1" t="s">
        <v>332</v>
      </c>
      <c r="F46" s="97">
        <v>46</v>
      </c>
      <c r="G46" s="101">
        <f t="shared" si="6"/>
        <v>0.21797848647111787</v>
      </c>
    </row>
    <row r="47" spans="1:7" ht="12.75">
      <c r="A47" s="36" t="s">
        <v>333</v>
      </c>
      <c r="B47" s="97">
        <v>1245</v>
      </c>
      <c r="C47" s="10">
        <f>(B47/$B$46)*100</f>
        <v>7.944104134762633</v>
      </c>
      <c r="E47" s="1" t="s">
        <v>334</v>
      </c>
      <c r="F47" s="97">
        <v>115</v>
      </c>
      <c r="G47" s="101">
        <f t="shared" si="6"/>
        <v>0.5449462161777946</v>
      </c>
    </row>
    <row r="48" spans="1:7" ht="12.75">
      <c r="A48" s="36"/>
      <c r="B48" s="93" t="s">
        <v>250</v>
      </c>
      <c r="C48" s="10"/>
      <c r="E48" s="1" t="s">
        <v>335</v>
      </c>
      <c r="F48" s="97">
        <v>1040</v>
      </c>
      <c r="G48" s="101">
        <f t="shared" si="6"/>
        <v>4.928209259347012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243</v>
      </c>
      <c r="G49" s="101">
        <f t="shared" si="6"/>
        <v>1.1514950480974269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75</v>
      </c>
      <c r="G50" s="101">
        <f t="shared" si="6"/>
        <v>0.35539970620290956</v>
      </c>
    </row>
    <row r="51" spans="1:7" ht="12.75">
      <c r="A51" s="5" t="s">
        <v>338</v>
      </c>
      <c r="B51" s="93">
        <v>4556</v>
      </c>
      <c r="C51" s="33">
        <f>(B51/$B$51)*100</f>
        <v>100</v>
      </c>
      <c r="E51" s="1" t="s">
        <v>339</v>
      </c>
      <c r="F51" s="97">
        <v>2123</v>
      </c>
      <c r="G51" s="101">
        <f t="shared" si="6"/>
        <v>10.060181016917026</v>
      </c>
    </row>
    <row r="52" spans="1:7" ht="12.75">
      <c r="A52" s="4" t="s">
        <v>340</v>
      </c>
      <c r="B52" s="98">
        <v>323</v>
      </c>
      <c r="C52" s="10">
        <f>(B52/$B$51)*100</f>
        <v>7.08955223880597</v>
      </c>
      <c r="E52" s="1" t="s">
        <v>341</v>
      </c>
      <c r="F52" s="97">
        <v>137</v>
      </c>
      <c r="G52" s="101">
        <f t="shared" si="6"/>
        <v>0.6491967966639814</v>
      </c>
    </row>
    <row r="53" spans="1:7" ht="12.75">
      <c r="A53" s="4"/>
      <c r="B53" s="93" t="s">
        <v>250</v>
      </c>
      <c r="C53" s="10"/>
      <c r="E53" s="1" t="s">
        <v>342</v>
      </c>
      <c r="F53" s="97">
        <v>130</v>
      </c>
      <c r="G53" s="101">
        <f t="shared" si="6"/>
        <v>0.6160261574183765</v>
      </c>
    </row>
    <row r="54" spans="1:7" ht="14.25">
      <c r="A54" s="5" t="s">
        <v>343</v>
      </c>
      <c r="B54" s="93">
        <v>12963</v>
      </c>
      <c r="C54" s="33">
        <f>(B54/$B$54)*100</f>
        <v>100</v>
      </c>
      <c r="E54" s="1" t="s">
        <v>201</v>
      </c>
      <c r="F54" s="97">
        <v>2161</v>
      </c>
      <c r="G54" s="101">
        <f t="shared" si="6"/>
        <v>10.240250201393167</v>
      </c>
    </row>
    <row r="55" spans="1:7" ht="12.75">
      <c r="A55" s="4" t="s">
        <v>340</v>
      </c>
      <c r="B55" s="98">
        <v>2362</v>
      </c>
      <c r="C55" s="10">
        <f>(B55/$B$54)*100</f>
        <v>18.221090796883438</v>
      </c>
      <c r="E55" s="1" t="s">
        <v>344</v>
      </c>
      <c r="F55" s="97">
        <v>2927</v>
      </c>
      <c r="G55" s="101">
        <f t="shared" si="6"/>
        <v>13.870065867412215</v>
      </c>
    </row>
    <row r="56" spans="1:7" ht="12.75">
      <c r="A56" s="4" t="s">
        <v>345</v>
      </c>
      <c r="B56" s="120">
        <v>67.3</v>
      </c>
      <c r="C56" s="37" t="s">
        <v>261</v>
      </c>
      <c r="E56" s="1" t="s">
        <v>346</v>
      </c>
      <c r="F56" s="97">
        <v>57</v>
      </c>
      <c r="G56" s="101">
        <f t="shared" si="6"/>
        <v>0.2701037767142112</v>
      </c>
    </row>
    <row r="57" spans="1:7" ht="12.75">
      <c r="A57" s="4" t="s">
        <v>347</v>
      </c>
      <c r="B57" s="98">
        <v>10601</v>
      </c>
      <c r="C57" s="10">
        <f>(B57/$B$54)*100</f>
        <v>81.77890920311657</v>
      </c>
      <c r="E57" s="1" t="s">
        <v>348</v>
      </c>
      <c r="F57" s="97">
        <v>93</v>
      </c>
      <c r="G57" s="101">
        <f t="shared" si="6"/>
        <v>0.44069563569160786</v>
      </c>
    </row>
    <row r="58" spans="1:7" ht="12.75">
      <c r="A58" s="4" t="s">
        <v>345</v>
      </c>
      <c r="B58" s="120">
        <v>79.9</v>
      </c>
      <c r="C58" s="37" t="s">
        <v>261</v>
      </c>
      <c r="E58" s="1" t="s">
        <v>349</v>
      </c>
      <c r="F58" s="97">
        <v>975</v>
      </c>
      <c r="G58" s="101">
        <f t="shared" si="6"/>
        <v>4.620196180637824</v>
      </c>
    </row>
    <row r="59" spans="1:7" ht="12.75">
      <c r="A59" s="4"/>
      <c r="B59" s="93" t="s">
        <v>250</v>
      </c>
      <c r="C59" s="10"/>
      <c r="E59" s="1" t="s">
        <v>350</v>
      </c>
      <c r="F59" s="97">
        <v>126</v>
      </c>
      <c r="G59" s="101">
        <f t="shared" si="6"/>
        <v>0.597071506420888</v>
      </c>
    </row>
    <row r="60" spans="1:7" ht="12.75">
      <c r="A60" s="5" t="s">
        <v>351</v>
      </c>
      <c r="B60" s="93">
        <v>1960</v>
      </c>
      <c r="C60" s="33">
        <f>(B60/$B$60)*100</f>
        <v>100</v>
      </c>
      <c r="E60" s="1" t="s">
        <v>352</v>
      </c>
      <c r="F60" s="97">
        <v>172</v>
      </c>
      <c r="G60" s="101">
        <f t="shared" si="6"/>
        <v>0.815049992892006</v>
      </c>
    </row>
    <row r="61" spans="1:7" ht="12.75">
      <c r="A61" s="4" t="s">
        <v>340</v>
      </c>
      <c r="B61" s="97">
        <v>748</v>
      </c>
      <c r="C61" s="10">
        <f>(B61/$B$60)*100</f>
        <v>38.163265306122454</v>
      </c>
      <c r="E61" s="1" t="s">
        <v>353</v>
      </c>
      <c r="F61" s="97">
        <v>104</v>
      </c>
      <c r="G61" s="101">
        <f t="shared" si="6"/>
        <v>0.49282092593470117</v>
      </c>
    </row>
    <row r="62" spans="1:7" ht="12.75">
      <c r="A62" s="4"/>
      <c r="B62" s="93" t="s">
        <v>250</v>
      </c>
      <c r="C62" s="10"/>
      <c r="E62" s="1" t="s">
        <v>354</v>
      </c>
      <c r="F62" s="97">
        <v>295</v>
      </c>
      <c r="G62" s="101">
        <f t="shared" si="6"/>
        <v>1.3979055110647776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139</v>
      </c>
      <c r="G63" s="101">
        <f t="shared" si="6"/>
        <v>0.6586741221627257</v>
      </c>
    </row>
    <row r="64" spans="1:7" ht="12.75">
      <c r="A64" s="29" t="s">
        <v>357</v>
      </c>
      <c r="B64" s="93">
        <v>19526</v>
      </c>
      <c r="C64" s="33">
        <f>(B64/$B$64)*100</f>
        <v>100</v>
      </c>
      <c r="E64" s="1" t="s">
        <v>358</v>
      </c>
      <c r="F64" s="97">
        <v>245</v>
      </c>
      <c r="G64" s="101">
        <f t="shared" si="6"/>
        <v>1.1609723735961712</v>
      </c>
    </row>
    <row r="65" spans="1:7" ht="12.75">
      <c r="A65" s="4" t="s">
        <v>256</v>
      </c>
      <c r="B65" s="97">
        <v>10275</v>
      </c>
      <c r="C65" s="10">
        <f>(B65/$B$64)*100</f>
        <v>52.62214483253098</v>
      </c>
      <c r="E65" s="1" t="s">
        <v>359</v>
      </c>
      <c r="F65" s="97">
        <v>49</v>
      </c>
      <c r="G65" s="101">
        <f t="shared" si="6"/>
        <v>0.2321944747192342</v>
      </c>
    </row>
    <row r="66" spans="1:7" ht="12.75">
      <c r="A66" s="4" t="s">
        <v>257</v>
      </c>
      <c r="B66" s="97">
        <v>7672</v>
      </c>
      <c r="C66" s="10">
        <f aca="true" t="shared" si="7" ref="C66:C71">(B66/$B$64)*100</f>
        <v>39.291201474956466</v>
      </c>
      <c r="E66" s="1" t="s">
        <v>360</v>
      </c>
      <c r="F66" s="97">
        <v>63</v>
      </c>
      <c r="G66" s="101">
        <f t="shared" si="6"/>
        <v>0.298535753210444</v>
      </c>
    </row>
    <row r="67" spans="1:7" ht="12.75">
      <c r="A67" s="4" t="s">
        <v>361</v>
      </c>
      <c r="B67" s="97">
        <v>2838</v>
      </c>
      <c r="C67" s="10">
        <f t="shared" si="7"/>
        <v>14.53446686469323</v>
      </c>
      <c r="E67" s="1" t="s">
        <v>362</v>
      </c>
      <c r="F67" s="97">
        <v>117</v>
      </c>
      <c r="G67" s="101">
        <f t="shared" si="6"/>
        <v>0.5544235416765388</v>
      </c>
    </row>
    <row r="68" spans="1:7" ht="12.75">
      <c r="A68" s="4" t="s">
        <v>363</v>
      </c>
      <c r="B68" s="97">
        <v>4834</v>
      </c>
      <c r="C68" s="10">
        <f t="shared" si="7"/>
        <v>24.75673461026324</v>
      </c>
      <c r="E68" s="1" t="s">
        <v>364</v>
      </c>
      <c r="F68" s="97">
        <v>708</v>
      </c>
      <c r="G68" s="101">
        <f t="shared" si="6"/>
        <v>3.354973226555466</v>
      </c>
    </row>
    <row r="69" spans="1:7" ht="12.75">
      <c r="A69" s="4" t="s">
        <v>365</v>
      </c>
      <c r="B69" s="97">
        <v>3915</v>
      </c>
      <c r="C69" s="10">
        <f t="shared" si="7"/>
        <v>20.050189490935164</v>
      </c>
      <c r="E69" s="1" t="s">
        <v>366</v>
      </c>
      <c r="F69" s="97">
        <v>81</v>
      </c>
      <c r="G69" s="101">
        <f t="shared" si="6"/>
        <v>0.3838316826991423</v>
      </c>
    </row>
    <row r="70" spans="1:7" ht="12.75">
      <c r="A70" s="4" t="s">
        <v>367</v>
      </c>
      <c r="B70" s="97">
        <v>919</v>
      </c>
      <c r="C70" s="10">
        <f t="shared" si="7"/>
        <v>4.706545119328076</v>
      </c>
      <c r="E70" s="1" t="s">
        <v>368</v>
      </c>
      <c r="F70" s="97">
        <v>400</v>
      </c>
      <c r="G70" s="101">
        <f t="shared" si="6"/>
        <v>1.895465099748851</v>
      </c>
    </row>
    <row r="71" spans="1:7" ht="12.75">
      <c r="A71" s="7" t="s">
        <v>258</v>
      </c>
      <c r="B71" s="103">
        <v>1579</v>
      </c>
      <c r="C71" s="40">
        <f t="shared" si="7"/>
        <v>8.086653692512549</v>
      </c>
      <c r="D71" s="41"/>
      <c r="E71" s="9" t="s">
        <v>369</v>
      </c>
      <c r="F71" s="103">
        <v>10611</v>
      </c>
      <c r="G71" s="104">
        <f t="shared" si="6"/>
        <v>50.28195043358764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16180</v>
      </c>
      <c r="C9" s="81">
        <f>(B9/$B$9)*100</f>
        <v>100</v>
      </c>
      <c r="D9" s="65"/>
      <c r="E9" s="79" t="s">
        <v>381</v>
      </c>
      <c r="F9" s="80">
        <v>7242</v>
      </c>
      <c r="G9" s="81">
        <f>(F9/$F$9)*100</f>
        <v>100</v>
      </c>
    </row>
    <row r="10" spans="1:7" ht="12.75">
      <c r="A10" s="82" t="s">
        <v>382</v>
      </c>
      <c r="B10" s="97">
        <v>11554</v>
      </c>
      <c r="C10" s="105">
        <f>(B10/$B$9)*100</f>
        <v>71.40914709517924</v>
      </c>
      <c r="D10" s="65"/>
      <c r="E10" s="78" t="s">
        <v>383</v>
      </c>
      <c r="F10" s="97">
        <v>272</v>
      </c>
      <c r="G10" s="105">
        <f aca="true" t="shared" si="0" ref="G10:G19">(F10/$F$9)*100</f>
        <v>3.755868544600939</v>
      </c>
    </row>
    <row r="11" spans="1:7" ht="12.75">
      <c r="A11" s="82" t="s">
        <v>384</v>
      </c>
      <c r="B11" s="97">
        <v>11554</v>
      </c>
      <c r="C11" s="105">
        <f aca="true" t="shared" si="1" ref="C11:C16">(B11/$B$9)*100</f>
        <v>71.40914709517924</v>
      </c>
      <c r="D11" s="65"/>
      <c r="E11" s="78" t="s">
        <v>385</v>
      </c>
      <c r="F11" s="97">
        <v>316</v>
      </c>
      <c r="G11" s="105">
        <f t="shared" si="0"/>
        <v>4.363435515051091</v>
      </c>
    </row>
    <row r="12" spans="1:7" ht="12.75">
      <c r="A12" s="82" t="s">
        <v>386</v>
      </c>
      <c r="B12" s="97">
        <v>10967</v>
      </c>
      <c r="C12" s="105">
        <f>(B12/$B$9)*100</f>
        <v>67.78121137206428</v>
      </c>
      <c r="D12" s="65"/>
      <c r="E12" s="78" t="s">
        <v>387</v>
      </c>
      <c r="F12" s="97">
        <v>642</v>
      </c>
      <c r="G12" s="105">
        <f t="shared" si="0"/>
        <v>8.864954432477216</v>
      </c>
    </row>
    <row r="13" spans="1:7" ht="12.75">
      <c r="A13" s="82" t="s">
        <v>388</v>
      </c>
      <c r="B13" s="97">
        <v>587</v>
      </c>
      <c r="C13" s="105">
        <f>(B13/$B$9)*100</f>
        <v>3.627935723114957</v>
      </c>
      <c r="D13" s="65"/>
      <c r="E13" s="78" t="s">
        <v>389</v>
      </c>
      <c r="F13" s="97">
        <v>770</v>
      </c>
      <c r="G13" s="105">
        <f t="shared" si="0"/>
        <v>10.63242198287766</v>
      </c>
    </row>
    <row r="14" spans="1:7" ht="12.75">
      <c r="A14" s="82" t="s">
        <v>390</v>
      </c>
      <c r="B14" s="109">
        <v>5.1</v>
      </c>
      <c r="C14" s="112" t="s">
        <v>261</v>
      </c>
      <c r="D14" s="65"/>
      <c r="E14" s="78" t="s">
        <v>391</v>
      </c>
      <c r="F14" s="97">
        <v>1173</v>
      </c>
      <c r="G14" s="105">
        <f t="shared" si="0"/>
        <v>16.19718309859155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1683</v>
      </c>
      <c r="G15" s="105">
        <f t="shared" si="0"/>
        <v>23.239436619718308</v>
      </c>
    </row>
    <row r="16" spans="1:7" ht="12.75">
      <c r="A16" s="82" t="s">
        <v>67</v>
      </c>
      <c r="B16" s="97">
        <v>4626</v>
      </c>
      <c r="C16" s="105">
        <f t="shared" si="1"/>
        <v>28.590852904820768</v>
      </c>
      <c r="D16" s="65"/>
      <c r="E16" s="78" t="s">
        <v>68</v>
      </c>
      <c r="F16" s="97">
        <v>1124</v>
      </c>
      <c r="G16" s="105">
        <f t="shared" si="0"/>
        <v>15.520574426953882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903</v>
      </c>
      <c r="G17" s="105">
        <f t="shared" si="0"/>
        <v>12.468931234465618</v>
      </c>
    </row>
    <row r="18" spans="1:7" ht="12.75">
      <c r="A18" s="77" t="s">
        <v>70</v>
      </c>
      <c r="B18" s="80">
        <v>8266</v>
      </c>
      <c r="C18" s="81">
        <f>(B18/$B$18)*100</f>
        <v>100</v>
      </c>
      <c r="D18" s="65"/>
      <c r="E18" s="78" t="s">
        <v>170</v>
      </c>
      <c r="F18" s="97">
        <v>254</v>
      </c>
      <c r="G18" s="105">
        <f t="shared" si="0"/>
        <v>3.507318420325877</v>
      </c>
    </row>
    <row r="19" spans="1:9" ht="12.75">
      <c r="A19" s="82" t="s">
        <v>382</v>
      </c>
      <c r="B19" s="97">
        <v>5342</v>
      </c>
      <c r="C19" s="105">
        <f>(B19/$B$18)*100</f>
        <v>64.6261795306073</v>
      </c>
      <c r="D19" s="65"/>
      <c r="E19" s="78" t="s">
        <v>169</v>
      </c>
      <c r="F19" s="98">
        <v>105</v>
      </c>
      <c r="G19" s="105">
        <f t="shared" si="0"/>
        <v>1.4498757249378624</v>
      </c>
      <c r="I19" s="118"/>
    </row>
    <row r="20" spans="1:7" ht="12.75">
      <c r="A20" s="82" t="s">
        <v>384</v>
      </c>
      <c r="B20" s="97">
        <v>5342</v>
      </c>
      <c r="C20" s="105">
        <f>(B20/$B$18)*100</f>
        <v>64.6261795306073</v>
      </c>
      <c r="D20" s="65"/>
      <c r="E20" s="78" t="s">
        <v>71</v>
      </c>
      <c r="F20" s="97">
        <v>55322</v>
      </c>
      <c r="G20" s="112" t="s">
        <v>261</v>
      </c>
    </row>
    <row r="21" spans="1:7" ht="12.75">
      <c r="A21" s="82" t="s">
        <v>386</v>
      </c>
      <c r="B21" s="97">
        <v>5053</v>
      </c>
      <c r="C21" s="105">
        <f>(B21/$B$18)*100</f>
        <v>61.12992983305106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6432</v>
      </c>
      <c r="G22" s="105">
        <f>(F22/$F$9)*100</f>
        <v>88.8152444076222</v>
      </c>
    </row>
    <row r="23" spans="1:7" ht="12.75">
      <c r="A23" s="77" t="s">
        <v>73</v>
      </c>
      <c r="B23" s="80">
        <v>1743</v>
      </c>
      <c r="C23" s="81">
        <f>(B23/$B$23)*100</f>
        <v>100</v>
      </c>
      <c r="D23" s="65"/>
      <c r="E23" s="78" t="s">
        <v>74</v>
      </c>
      <c r="F23" s="97">
        <v>64208</v>
      </c>
      <c r="G23" s="112" t="s">
        <v>261</v>
      </c>
    </row>
    <row r="24" spans="1:7" ht="12.75">
      <c r="A24" s="82" t="s">
        <v>75</v>
      </c>
      <c r="B24" s="97">
        <v>1005</v>
      </c>
      <c r="C24" s="105">
        <f>(B24/$B$23)*100</f>
        <v>57.6592082616179</v>
      </c>
      <c r="D24" s="65"/>
      <c r="E24" s="78" t="s">
        <v>76</v>
      </c>
      <c r="F24" s="97">
        <v>1413</v>
      </c>
      <c r="G24" s="105">
        <f>(F24/$F$9)*100</f>
        <v>19.511184755592378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11694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187</v>
      </c>
      <c r="G26" s="105">
        <f>(F26/$F$9)*100</f>
        <v>2.5821596244131455</v>
      </c>
    </row>
    <row r="27" spans="1:7" ht="12.75">
      <c r="A27" s="77" t="s">
        <v>85</v>
      </c>
      <c r="B27" s="80">
        <v>10722</v>
      </c>
      <c r="C27" s="81">
        <f>(B27/$B$27)*100</f>
        <v>100</v>
      </c>
      <c r="D27" s="65"/>
      <c r="E27" s="78" t="s">
        <v>78</v>
      </c>
      <c r="F27" s="98">
        <v>6888</v>
      </c>
      <c r="G27" s="112" t="s">
        <v>261</v>
      </c>
    </row>
    <row r="28" spans="1:7" ht="12.75">
      <c r="A28" s="82" t="s">
        <v>86</v>
      </c>
      <c r="B28" s="97">
        <v>8240</v>
      </c>
      <c r="C28" s="105">
        <f aca="true" t="shared" si="2" ref="C28:C33">(B28/$B$27)*100</f>
        <v>76.85133370639807</v>
      </c>
      <c r="D28" s="65"/>
      <c r="E28" s="78" t="s">
        <v>79</v>
      </c>
      <c r="F28" s="97">
        <v>112</v>
      </c>
      <c r="G28" s="105">
        <f>(F28/$F$9)*100</f>
        <v>1.5465341066003866</v>
      </c>
    </row>
    <row r="29" spans="1:7" ht="12.75">
      <c r="A29" s="82" t="s">
        <v>87</v>
      </c>
      <c r="B29" s="97">
        <v>1371</v>
      </c>
      <c r="C29" s="105">
        <f t="shared" si="2"/>
        <v>12.786793508673755</v>
      </c>
      <c r="D29" s="65"/>
      <c r="E29" s="78" t="s">
        <v>80</v>
      </c>
      <c r="F29" s="97">
        <v>2773</v>
      </c>
      <c r="G29" s="112" t="s">
        <v>261</v>
      </c>
    </row>
    <row r="30" spans="1:7" ht="12.75">
      <c r="A30" s="82" t="s">
        <v>88</v>
      </c>
      <c r="B30" s="97">
        <v>471</v>
      </c>
      <c r="C30" s="105">
        <f t="shared" si="2"/>
        <v>4.392837157246783</v>
      </c>
      <c r="D30" s="65"/>
      <c r="E30" s="78" t="s">
        <v>81</v>
      </c>
      <c r="F30" s="97">
        <v>923</v>
      </c>
      <c r="G30" s="105">
        <f>(F30/$F$9)*100</f>
        <v>12.745098039215685</v>
      </c>
    </row>
    <row r="31" spans="1:7" ht="12.75">
      <c r="A31" s="82" t="s">
        <v>115</v>
      </c>
      <c r="B31" s="97">
        <v>197</v>
      </c>
      <c r="C31" s="105">
        <f t="shared" si="2"/>
        <v>1.8373437791456817</v>
      </c>
      <c r="D31" s="65"/>
      <c r="E31" s="78" t="s">
        <v>82</v>
      </c>
      <c r="F31" s="97">
        <v>13246</v>
      </c>
      <c r="G31" s="112" t="s">
        <v>261</v>
      </c>
    </row>
    <row r="32" spans="1:7" ht="12.75">
      <c r="A32" s="82" t="s">
        <v>89</v>
      </c>
      <c r="B32" s="97">
        <v>230</v>
      </c>
      <c r="C32" s="105">
        <f t="shared" si="2"/>
        <v>2.145122178698004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213</v>
      </c>
      <c r="C33" s="105">
        <f t="shared" si="2"/>
        <v>1.9865696698377167</v>
      </c>
      <c r="D33" s="65"/>
      <c r="E33" s="79" t="s">
        <v>84</v>
      </c>
      <c r="F33" s="80">
        <v>5147</v>
      </c>
      <c r="G33" s="81">
        <f>(F33/$F$33)*100</f>
        <v>100</v>
      </c>
    </row>
    <row r="34" spans="1:7" ht="12.75">
      <c r="A34" s="82" t="s">
        <v>91</v>
      </c>
      <c r="B34" s="109">
        <v>29.5</v>
      </c>
      <c r="C34" s="112" t="s">
        <v>261</v>
      </c>
      <c r="D34" s="65"/>
      <c r="E34" s="78" t="s">
        <v>383</v>
      </c>
      <c r="F34" s="97">
        <v>88</v>
      </c>
      <c r="G34" s="105">
        <f aca="true" t="shared" si="3" ref="G34:G43">(F34/$F$33)*100</f>
        <v>1.7097338255294345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156</v>
      </c>
      <c r="G35" s="105">
        <f t="shared" si="3"/>
        <v>3.0308917816203613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417</v>
      </c>
      <c r="G36" s="105">
        <f t="shared" si="3"/>
        <v>8.101806877792889</v>
      </c>
    </row>
    <row r="37" spans="1:7" ht="12.75">
      <c r="A37" s="77" t="s">
        <v>94</v>
      </c>
      <c r="B37" s="80">
        <v>10967</v>
      </c>
      <c r="C37" s="81">
        <f>(B37/$B$37)*100</f>
        <v>100</v>
      </c>
      <c r="D37" s="65"/>
      <c r="E37" s="78" t="s">
        <v>389</v>
      </c>
      <c r="F37" s="97">
        <v>430</v>
      </c>
      <c r="G37" s="105">
        <f t="shared" si="3"/>
        <v>8.354381192927919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854</v>
      </c>
      <c r="G38" s="105">
        <f t="shared" si="3"/>
        <v>16.592189625024286</v>
      </c>
    </row>
    <row r="39" spans="1:7" ht="12.75">
      <c r="A39" s="82" t="s">
        <v>97</v>
      </c>
      <c r="B39" s="98">
        <v>3386</v>
      </c>
      <c r="C39" s="105">
        <f>(B39/$B$37)*100</f>
        <v>30.87444150633719</v>
      </c>
      <c r="D39" s="65"/>
      <c r="E39" s="78" t="s">
        <v>393</v>
      </c>
      <c r="F39" s="97">
        <v>1186</v>
      </c>
      <c r="G39" s="105">
        <f t="shared" si="3"/>
        <v>23.042549057703514</v>
      </c>
    </row>
    <row r="40" spans="1:7" ht="12.75">
      <c r="A40" s="82" t="s">
        <v>98</v>
      </c>
      <c r="B40" s="98">
        <v>1389</v>
      </c>
      <c r="C40" s="105">
        <f>(B40/$B$37)*100</f>
        <v>12.665268532871341</v>
      </c>
      <c r="D40" s="65"/>
      <c r="E40" s="78" t="s">
        <v>68</v>
      </c>
      <c r="F40" s="97">
        <v>931</v>
      </c>
      <c r="G40" s="105">
        <f t="shared" si="3"/>
        <v>18.08820672236254</v>
      </c>
    </row>
    <row r="41" spans="1:7" ht="12.75">
      <c r="A41" s="82" t="s">
        <v>100</v>
      </c>
      <c r="B41" s="98">
        <v>2908</v>
      </c>
      <c r="C41" s="105">
        <f>(B41/$B$37)*100</f>
        <v>26.51591137047506</v>
      </c>
      <c r="D41" s="65"/>
      <c r="E41" s="78" t="s">
        <v>69</v>
      </c>
      <c r="F41" s="97">
        <v>787</v>
      </c>
      <c r="G41" s="105">
        <f t="shared" si="3"/>
        <v>15.290460462405283</v>
      </c>
    </row>
    <row r="42" spans="1:7" ht="12.75">
      <c r="A42" s="82" t="s">
        <v>260</v>
      </c>
      <c r="B42" s="98">
        <v>29</v>
      </c>
      <c r="C42" s="105">
        <f>(B42/$B$37)*100</f>
        <v>0.2644296525941461</v>
      </c>
      <c r="D42" s="65"/>
      <c r="E42" s="78" t="s">
        <v>170</v>
      </c>
      <c r="F42" s="97">
        <v>214</v>
      </c>
      <c r="G42" s="105">
        <f t="shared" si="3"/>
        <v>4.1577618029920345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84</v>
      </c>
      <c r="G43" s="105">
        <f t="shared" si="3"/>
        <v>1.632018651641733</v>
      </c>
    </row>
    <row r="44" spans="1:7" ht="12.75">
      <c r="A44" s="82" t="s">
        <v>291</v>
      </c>
      <c r="B44" s="98">
        <v>955</v>
      </c>
      <c r="C44" s="105">
        <f>(B44/$B$37)*100</f>
        <v>8.707942007841707</v>
      </c>
      <c r="D44" s="65"/>
      <c r="E44" s="78" t="s">
        <v>93</v>
      </c>
      <c r="F44" s="97">
        <v>62875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2300</v>
      </c>
      <c r="C46" s="105">
        <f>(B46/$B$37)*100</f>
        <v>20.972006929880553</v>
      </c>
      <c r="D46" s="65"/>
      <c r="E46" s="78" t="s">
        <v>96</v>
      </c>
      <c r="F46" s="97">
        <v>22791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39662</v>
      </c>
      <c r="G48" s="112" t="s">
        <v>261</v>
      </c>
    </row>
    <row r="49" spans="1:7" ht="13.5" thickBot="1">
      <c r="A49" s="82" t="s">
        <v>292</v>
      </c>
      <c r="B49" s="98">
        <v>43</v>
      </c>
      <c r="C49" s="105">
        <f aca="true" t="shared" si="4" ref="C49:C55">(B49/$B$37)*100</f>
        <v>0.39208534694994074</v>
      </c>
      <c r="D49" s="87"/>
      <c r="E49" s="88" t="s">
        <v>102</v>
      </c>
      <c r="F49" s="113">
        <v>30816</v>
      </c>
      <c r="G49" s="114" t="s">
        <v>261</v>
      </c>
    </row>
    <row r="50" spans="1:7" ht="13.5" thickTop="1">
      <c r="A50" s="82" t="s">
        <v>116</v>
      </c>
      <c r="B50" s="98">
        <v>687</v>
      </c>
      <c r="C50" s="105">
        <f t="shared" si="4"/>
        <v>6.264247287316495</v>
      </c>
      <c r="D50" s="65"/>
      <c r="E50" s="78"/>
      <c r="F50" s="86"/>
      <c r="G50" s="85"/>
    </row>
    <row r="51" spans="1:7" ht="12.75">
      <c r="A51" s="82" t="s">
        <v>117</v>
      </c>
      <c r="B51" s="98">
        <v>2087</v>
      </c>
      <c r="C51" s="105">
        <f t="shared" si="4"/>
        <v>19.029816722895962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470</v>
      </c>
      <c r="C52" s="105">
        <f t="shared" si="4"/>
        <v>4.285584024801678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1216</v>
      </c>
      <c r="C53" s="105">
        <f t="shared" si="4"/>
        <v>11.087808881189023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665</v>
      </c>
      <c r="C54" s="105">
        <f t="shared" si="4"/>
        <v>6.063645481900246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549</v>
      </c>
      <c r="C55" s="105">
        <f t="shared" si="4"/>
        <v>5.005926871523662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779</v>
      </c>
      <c r="C57" s="105">
        <f>(B57/$B$37)*100</f>
        <v>7.103127564511717</v>
      </c>
      <c r="D57" s="65"/>
      <c r="E57" s="79" t="s">
        <v>84</v>
      </c>
      <c r="F57" s="80">
        <v>229</v>
      </c>
      <c r="G57" s="105">
        <f>(F57/L57)*100</f>
        <v>4.449193705070916</v>
      </c>
      <c r="H57" s="79" t="s">
        <v>84</v>
      </c>
      <c r="L57" s="15">
        <v>5147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193</v>
      </c>
      <c r="G58" s="105">
        <f>(F58/L58)*100</f>
        <v>6.485215053763441</v>
      </c>
      <c r="H58" s="78" t="s">
        <v>118</v>
      </c>
      <c r="L58" s="15">
        <v>2976</v>
      </c>
    </row>
    <row r="59" spans="1:12" ht="12.75">
      <c r="A59" s="82" t="s">
        <v>112</v>
      </c>
      <c r="B59" s="98">
        <v>1403</v>
      </c>
      <c r="C59" s="105">
        <f>(B59/$B$37)*100</f>
        <v>12.792924227227138</v>
      </c>
      <c r="D59" s="65"/>
      <c r="E59" s="78" t="s">
        <v>120</v>
      </c>
      <c r="F59" s="97">
        <v>78</v>
      </c>
      <c r="G59" s="105">
        <f>(F59/L59)*100</f>
        <v>6.270096463022508</v>
      </c>
      <c r="H59" s="78" t="s">
        <v>120</v>
      </c>
      <c r="L59" s="15">
        <v>1244</v>
      </c>
    </row>
    <row r="60" spans="1:7" ht="12.75">
      <c r="A60" s="82" t="s">
        <v>113</v>
      </c>
      <c r="B60" s="98">
        <v>1798</v>
      </c>
      <c r="C60" s="105">
        <f>(B60/$B$37)*100</f>
        <v>16.394638460837058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542</v>
      </c>
      <c r="C62" s="105">
        <f>(B62/$B$37)*100</f>
        <v>4.942099024345765</v>
      </c>
      <c r="D62" s="65"/>
      <c r="E62" s="79" t="s">
        <v>123</v>
      </c>
      <c r="F62" s="80">
        <v>80</v>
      </c>
      <c r="G62" s="105">
        <f>(F62/L62)*100</f>
        <v>10.062893081761008</v>
      </c>
      <c r="H62" s="79" t="s">
        <v>394</v>
      </c>
      <c r="L62" s="15">
        <v>795</v>
      </c>
    </row>
    <row r="63" spans="1:12" ht="12.75">
      <c r="A63" s="61" t="s">
        <v>293</v>
      </c>
      <c r="B63" s="98">
        <v>382</v>
      </c>
      <c r="C63" s="105">
        <f>(B63/$B$37)*100</f>
        <v>3.4831768031366823</v>
      </c>
      <c r="D63" s="65"/>
      <c r="E63" s="78" t="s">
        <v>118</v>
      </c>
      <c r="F63" s="97">
        <v>76</v>
      </c>
      <c r="G63" s="105">
        <f>(F63/L63)*100</f>
        <v>16.30901287553648</v>
      </c>
      <c r="H63" s="78" t="s">
        <v>118</v>
      </c>
      <c r="L63" s="15">
        <v>466</v>
      </c>
    </row>
    <row r="64" spans="1:12" ht="12.75">
      <c r="A64" s="82" t="s">
        <v>114</v>
      </c>
      <c r="B64" s="98">
        <v>346</v>
      </c>
      <c r="C64" s="105">
        <f>(B64/$B$37)*100</f>
        <v>3.1549193033646397</v>
      </c>
      <c r="D64" s="65"/>
      <c r="E64" s="78" t="s">
        <v>120</v>
      </c>
      <c r="F64" s="97">
        <v>35</v>
      </c>
      <c r="G64" s="105">
        <f>(F64/L64)*100</f>
        <v>25.547445255474454</v>
      </c>
      <c r="H64" s="78" t="s">
        <v>120</v>
      </c>
      <c r="L64" s="15">
        <v>137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1340</v>
      </c>
      <c r="G66" s="105">
        <f aca="true" t="shared" si="5" ref="G66:G71">(F66/L66)*100</f>
        <v>6.403517155691485</v>
      </c>
      <c r="H66" s="79" t="s">
        <v>124</v>
      </c>
      <c r="L66" s="15">
        <v>20926</v>
      </c>
    </row>
    <row r="67" spans="1:12" ht="12.75">
      <c r="A67" s="82" t="s">
        <v>126</v>
      </c>
      <c r="B67" s="97">
        <v>9165</v>
      </c>
      <c r="C67" s="105">
        <f>(B67/$B$37)*100</f>
        <v>83.56888848363272</v>
      </c>
      <c r="D67" s="65"/>
      <c r="E67" s="78" t="s">
        <v>262</v>
      </c>
      <c r="F67" s="97">
        <v>983</v>
      </c>
      <c r="G67" s="105">
        <f t="shared" si="5"/>
        <v>6.2912</v>
      </c>
      <c r="H67" s="78" t="s">
        <v>262</v>
      </c>
      <c r="L67" s="15">
        <v>15625</v>
      </c>
    </row>
    <row r="68" spans="1:12" ht="12.75">
      <c r="A68" s="82" t="s">
        <v>128</v>
      </c>
      <c r="B68" s="97">
        <v>1233</v>
      </c>
      <c r="C68" s="105">
        <f>(B68/$B$37)*100</f>
        <v>11.242819367192485</v>
      </c>
      <c r="D68" s="65"/>
      <c r="E68" s="78" t="s">
        <v>127</v>
      </c>
      <c r="F68" s="97">
        <v>204</v>
      </c>
      <c r="G68" s="105">
        <f t="shared" si="5"/>
        <v>10.408163265306122</v>
      </c>
      <c r="H68" s="78" t="s">
        <v>127</v>
      </c>
      <c r="L68" s="15">
        <v>1960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346</v>
      </c>
      <c r="G69" s="105">
        <f t="shared" si="5"/>
        <v>6.5406427221172025</v>
      </c>
      <c r="H69" s="78" t="s">
        <v>129</v>
      </c>
      <c r="L69" s="15">
        <v>5290</v>
      </c>
    </row>
    <row r="70" spans="1:12" ht="12.75">
      <c r="A70" s="82" t="s">
        <v>376</v>
      </c>
      <c r="B70" s="97">
        <v>561</v>
      </c>
      <c r="C70" s="105">
        <f>(B70/$B$37)*100</f>
        <v>5.1153460381143425</v>
      </c>
      <c r="D70" s="65"/>
      <c r="E70" s="78" t="s">
        <v>130</v>
      </c>
      <c r="F70" s="97">
        <v>248</v>
      </c>
      <c r="G70" s="105">
        <f t="shared" si="5"/>
        <v>6.573018817916777</v>
      </c>
      <c r="H70" s="78" t="s">
        <v>130</v>
      </c>
      <c r="L70" s="15">
        <v>3773</v>
      </c>
    </row>
    <row r="71" spans="1:12" ht="13.5" thickBot="1">
      <c r="A71" s="90" t="s">
        <v>371</v>
      </c>
      <c r="B71" s="110">
        <v>8</v>
      </c>
      <c r="C71" s="111">
        <f>(B71/$B$37)*100</f>
        <v>0.07294611106045408</v>
      </c>
      <c r="D71" s="91"/>
      <c r="E71" s="92" t="s">
        <v>131</v>
      </c>
      <c r="F71" s="110">
        <v>512</v>
      </c>
      <c r="G71" s="119">
        <f t="shared" si="5"/>
        <v>15.036710719530102</v>
      </c>
      <c r="H71" s="92" t="s">
        <v>131</v>
      </c>
      <c r="L71" s="15">
        <v>3405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7393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7202</v>
      </c>
      <c r="G9" s="81">
        <f>(F9/$F$9)*100</f>
        <v>100</v>
      </c>
      <c r="I9" s="53"/>
    </row>
    <row r="10" spans="1:7" ht="12.75">
      <c r="A10" s="36" t="s">
        <v>137</v>
      </c>
      <c r="B10" s="97">
        <v>3623</v>
      </c>
      <c r="C10" s="105">
        <f aca="true" t="shared" si="0" ref="C10:C18">(B10/$B$8)*100</f>
        <v>49.00581631272826</v>
      </c>
      <c r="E10" s="32" t="s">
        <v>138</v>
      </c>
      <c r="F10" s="97">
        <v>6447</v>
      </c>
      <c r="G10" s="105">
        <f>(F10/$F$9)*100</f>
        <v>89.51680088864205</v>
      </c>
    </row>
    <row r="11" spans="1:7" ht="12.75">
      <c r="A11" s="36" t="s">
        <v>139</v>
      </c>
      <c r="B11" s="97">
        <v>275</v>
      </c>
      <c r="C11" s="105">
        <f t="shared" si="0"/>
        <v>3.7197348843500606</v>
      </c>
      <c r="E11" s="32" t="s">
        <v>140</v>
      </c>
      <c r="F11" s="97">
        <v>376</v>
      </c>
      <c r="G11" s="105">
        <f>(F11/$F$9)*100</f>
        <v>5.220772007775618</v>
      </c>
    </row>
    <row r="12" spans="1:7" ht="12.75">
      <c r="A12" s="36" t="s">
        <v>141</v>
      </c>
      <c r="B12" s="97">
        <v>1282</v>
      </c>
      <c r="C12" s="105">
        <f t="shared" si="0"/>
        <v>17.340727715406466</v>
      </c>
      <c r="E12" s="32" t="s">
        <v>142</v>
      </c>
      <c r="F12" s="97">
        <v>379</v>
      </c>
      <c r="G12" s="105">
        <f>(F12/$F$9)*100</f>
        <v>5.262427103582338</v>
      </c>
    </row>
    <row r="13" spans="1:7" ht="12.75">
      <c r="A13" s="36" t="s">
        <v>143</v>
      </c>
      <c r="B13" s="97">
        <v>697</v>
      </c>
      <c r="C13" s="105">
        <f t="shared" si="0"/>
        <v>9.42783714324361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517</v>
      </c>
      <c r="C14" s="105">
        <f t="shared" si="0"/>
        <v>6.993101582578115</v>
      </c>
      <c r="E14" s="42" t="s">
        <v>145</v>
      </c>
      <c r="F14" s="80">
        <v>3357</v>
      </c>
      <c r="G14" s="81">
        <f>(F14/$F$14)*100</f>
        <v>100</v>
      </c>
    </row>
    <row r="15" spans="1:7" ht="12.75">
      <c r="A15" s="36" t="s">
        <v>146</v>
      </c>
      <c r="B15" s="97">
        <v>314</v>
      </c>
      <c r="C15" s="105">
        <f t="shared" si="0"/>
        <v>4.2472609224942515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675</v>
      </c>
      <c r="C16" s="105">
        <f t="shared" si="0"/>
        <v>9.130258352495604</v>
      </c>
      <c r="E16" s="1" t="s">
        <v>149</v>
      </c>
      <c r="F16" s="97">
        <v>5</v>
      </c>
      <c r="G16" s="105">
        <f>(F16/$F$14)*100</f>
        <v>0.14894250819183796</v>
      </c>
    </row>
    <row r="17" spans="1:7" ht="12.75">
      <c r="A17" s="36" t="s">
        <v>150</v>
      </c>
      <c r="B17" s="97">
        <v>10</v>
      </c>
      <c r="C17" s="105">
        <f t="shared" si="0"/>
        <v>0.13526308670363857</v>
      </c>
      <c r="E17" s="1" t="s">
        <v>151</v>
      </c>
      <c r="F17" s="97">
        <v>162</v>
      </c>
      <c r="G17" s="105">
        <f aca="true" t="shared" si="1" ref="G17:G23">(F17/$F$14)*100</f>
        <v>4.825737265415549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1509</v>
      </c>
      <c r="G18" s="105">
        <f t="shared" si="1"/>
        <v>44.95084897229669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1409</v>
      </c>
      <c r="G19" s="105">
        <f t="shared" si="1"/>
        <v>41.97199880845994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237</v>
      </c>
      <c r="G20" s="105">
        <f t="shared" si="1"/>
        <v>7.059874888293119</v>
      </c>
    </row>
    <row r="21" spans="1:7" ht="12.75">
      <c r="A21" s="36" t="s">
        <v>156</v>
      </c>
      <c r="B21" s="98">
        <v>6</v>
      </c>
      <c r="C21" s="105">
        <f aca="true" t="shared" si="2" ref="C21:C28">(B21/$B$8)*100</f>
        <v>0.08115785202218315</v>
      </c>
      <c r="E21" s="1" t="s">
        <v>157</v>
      </c>
      <c r="F21" s="97">
        <v>31</v>
      </c>
      <c r="G21" s="105">
        <f t="shared" si="1"/>
        <v>0.9234435507893953</v>
      </c>
    </row>
    <row r="22" spans="1:7" ht="12.75">
      <c r="A22" s="36" t="s">
        <v>158</v>
      </c>
      <c r="B22" s="98">
        <v>82</v>
      </c>
      <c r="C22" s="105">
        <f t="shared" si="2"/>
        <v>1.1091573109698363</v>
      </c>
      <c r="E22" s="1" t="s">
        <v>159</v>
      </c>
      <c r="F22" s="97">
        <v>4</v>
      </c>
      <c r="G22" s="105">
        <f t="shared" si="1"/>
        <v>0.11915400655347036</v>
      </c>
    </row>
    <row r="23" spans="1:7" ht="12.75">
      <c r="A23" s="36" t="s">
        <v>160</v>
      </c>
      <c r="B23" s="98">
        <v>68</v>
      </c>
      <c r="C23" s="105">
        <f t="shared" si="2"/>
        <v>0.9197889895847423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213</v>
      </c>
      <c r="C24" s="105">
        <f t="shared" si="2"/>
        <v>2.8811037467875016</v>
      </c>
      <c r="E24" s="1" t="s">
        <v>163</v>
      </c>
      <c r="F24" s="97">
        <v>150100</v>
      </c>
      <c r="G24" s="112" t="s">
        <v>261</v>
      </c>
    </row>
    <row r="25" spans="1:7" ht="12.75">
      <c r="A25" s="36" t="s">
        <v>164</v>
      </c>
      <c r="B25" s="97">
        <v>784</v>
      </c>
      <c r="C25" s="105">
        <f t="shared" si="2"/>
        <v>10.604625997565265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1202</v>
      </c>
      <c r="C26" s="105">
        <f t="shared" si="2"/>
        <v>16.258623021777357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2898</v>
      </c>
      <c r="C27" s="105">
        <f t="shared" si="2"/>
        <v>39.199242526714464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2140</v>
      </c>
      <c r="C28" s="105">
        <f t="shared" si="2"/>
        <v>28.94630055457866</v>
      </c>
      <c r="E28" s="32" t="s">
        <v>176</v>
      </c>
      <c r="F28" s="97">
        <v>2510</v>
      </c>
      <c r="G28" s="105">
        <f aca="true" t="shared" si="3" ref="G28:G35">(F28/$F$14)*100</f>
        <v>74.76913911230265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13</v>
      </c>
      <c r="G30" s="105">
        <f t="shared" si="3"/>
        <v>0.3872505212987787</v>
      </c>
    </row>
    <row r="31" spans="1:7" ht="12.75">
      <c r="A31" s="36" t="s">
        <v>180</v>
      </c>
      <c r="B31" s="97">
        <v>196</v>
      </c>
      <c r="C31" s="105">
        <f aca="true" t="shared" si="4" ref="C31:C39">(B31/$B$8)*100</f>
        <v>2.651156499391316</v>
      </c>
      <c r="E31" s="32" t="s">
        <v>181</v>
      </c>
      <c r="F31" s="97">
        <v>49</v>
      </c>
      <c r="G31" s="105">
        <f t="shared" si="3"/>
        <v>1.459636580280012</v>
      </c>
    </row>
    <row r="32" spans="1:7" ht="12.75">
      <c r="A32" s="36" t="s">
        <v>182</v>
      </c>
      <c r="B32" s="97">
        <v>229</v>
      </c>
      <c r="C32" s="105">
        <f t="shared" si="4"/>
        <v>3.0975246855133234</v>
      </c>
      <c r="E32" s="32" t="s">
        <v>183</v>
      </c>
      <c r="F32" s="97">
        <v>212</v>
      </c>
      <c r="G32" s="105">
        <f t="shared" si="3"/>
        <v>6.315162347333929</v>
      </c>
    </row>
    <row r="33" spans="1:7" ht="12.75">
      <c r="A33" s="36" t="s">
        <v>184</v>
      </c>
      <c r="B33" s="97">
        <v>1050</v>
      </c>
      <c r="C33" s="105">
        <f t="shared" si="4"/>
        <v>14.20262410388205</v>
      </c>
      <c r="E33" s="32" t="s">
        <v>185</v>
      </c>
      <c r="F33" s="97">
        <v>822</v>
      </c>
      <c r="G33" s="105">
        <f t="shared" si="3"/>
        <v>24.486148346738158</v>
      </c>
    </row>
    <row r="34" spans="1:7" ht="12.75">
      <c r="A34" s="36" t="s">
        <v>186</v>
      </c>
      <c r="B34" s="97">
        <v>1223</v>
      </c>
      <c r="C34" s="105">
        <f t="shared" si="4"/>
        <v>16.542675503854998</v>
      </c>
      <c r="E34" s="32" t="s">
        <v>187</v>
      </c>
      <c r="F34" s="97">
        <v>1066</v>
      </c>
      <c r="G34" s="105">
        <f t="shared" si="3"/>
        <v>31.754542746499855</v>
      </c>
    </row>
    <row r="35" spans="1:7" ht="12.75">
      <c r="A35" s="36" t="s">
        <v>188</v>
      </c>
      <c r="B35" s="97">
        <v>1133</v>
      </c>
      <c r="C35" s="105">
        <f t="shared" si="4"/>
        <v>15.325307723522249</v>
      </c>
      <c r="E35" s="32" t="s">
        <v>189</v>
      </c>
      <c r="F35" s="97">
        <v>348</v>
      </c>
      <c r="G35" s="105">
        <f t="shared" si="3"/>
        <v>10.366398570151922</v>
      </c>
    </row>
    <row r="36" spans="1:7" ht="12.75">
      <c r="A36" s="36" t="s">
        <v>190</v>
      </c>
      <c r="B36" s="97">
        <v>1348</v>
      </c>
      <c r="C36" s="105">
        <f t="shared" si="4"/>
        <v>18.233464087650482</v>
      </c>
      <c r="E36" s="32" t="s">
        <v>191</v>
      </c>
      <c r="F36" s="97">
        <v>1537</v>
      </c>
      <c r="G36" s="112" t="s">
        <v>261</v>
      </c>
    </row>
    <row r="37" spans="1:7" ht="12.75">
      <c r="A37" s="36" t="s">
        <v>192</v>
      </c>
      <c r="B37" s="97">
        <v>1137</v>
      </c>
      <c r="C37" s="105">
        <f t="shared" si="4"/>
        <v>15.379412958203705</v>
      </c>
      <c r="E37" s="32" t="s">
        <v>193</v>
      </c>
      <c r="F37" s="97">
        <v>847</v>
      </c>
      <c r="G37" s="105">
        <f>(F37/$F$14)*100</f>
        <v>25.230860887697347</v>
      </c>
    </row>
    <row r="38" spans="1:7" ht="12.75">
      <c r="A38" s="36" t="s">
        <v>194</v>
      </c>
      <c r="B38" s="97">
        <v>645</v>
      </c>
      <c r="C38" s="105">
        <f t="shared" si="4"/>
        <v>8.72446909238469</v>
      </c>
      <c r="E38" s="32" t="s">
        <v>191</v>
      </c>
      <c r="F38" s="97">
        <v>553</v>
      </c>
      <c r="G38" s="112" t="s">
        <v>261</v>
      </c>
    </row>
    <row r="39" spans="1:7" ht="12.75">
      <c r="A39" s="36" t="s">
        <v>195</v>
      </c>
      <c r="B39" s="97">
        <v>432</v>
      </c>
      <c r="C39" s="105">
        <f t="shared" si="4"/>
        <v>5.843365345597187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5.4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7202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780</v>
      </c>
      <c r="G43" s="105">
        <f aca="true" t="shared" si="5" ref="G43:G48">(F43/$F$14)*100</f>
        <v>23.235031277926723</v>
      </c>
    </row>
    <row r="44" spans="1:7" ht="12.75">
      <c r="A44" s="36" t="s">
        <v>209</v>
      </c>
      <c r="B44" s="98">
        <v>1344</v>
      </c>
      <c r="C44" s="105">
        <f aca="true" t="shared" si="6" ref="C44:C49">(B44/$B$42)*100</f>
        <v>18.66148292141072</v>
      </c>
      <c r="E44" s="32" t="s">
        <v>210</v>
      </c>
      <c r="F44" s="97">
        <v>580</v>
      </c>
      <c r="G44" s="105">
        <f t="shared" si="5"/>
        <v>17.2773309502532</v>
      </c>
    </row>
    <row r="45" spans="1:7" ht="12.75">
      <c r="A45" s="36" t="s">
        <v>211</v>
      </c>
      <c r="B45" s="98">
        <v>2337</v>
      </c>
      <c r="C45" s="105">
        <f t="shared" si="6"/>
        <v>32.44931963343516</v>
      </c>
      <c r="E45" s="32" t="s">
        <v>212</v>
      </c>
      <c r="F45" s="97">
        <v>568</v>
      </c>
      <c r="G45" s="105">
        <f t="shared" si="5"/>
        <v>16.91986893059279</v>
      </c>
    </row>
    <row r="46" spans="1:7" ht="12.75">
      <c r="A46" s="36" t="s">
        <v>213</v>
      </c>
      <c r="B46" s="98">
        <v>1075</v>
      </c>
      <c r="C46" s="105">
        <f t="shared" si="6"/>
        <v>14.92640933074146</v>
      </c>
      <c r="E46" s="32" t="s">
        <v>214</v>
      </c>
      <c r="F46" s="97">
        <v>395</v>
      </c>
      <c r="G46" s="105">
        <f t="shared" si="5"/>
        <v>11.766458147155198</v>
      </c>
    </row>
    <row r="47" spans="1:7" ht="12.75">
      <c r="A47" s="36" t="s">
        <v>215</v>
      </c>
      <c r="B47" s="97">
        <v>1048</v>
      </c>
      <c r="C47" s="105">
        <f t="shared" si="6"/>
        <v>14.551513468480978</v>
      </c>
      <c r="E47" s="32" t="s">
        <v>216</v>
      </c>
      <c r="F47" s="97">
        <v>304</v>
      </c>
      <c r="G47" s="105">
        <f t="shared" si="5"/>
        <v>9.055704498063747</v>
      </c>
    </row>
    <row r="48" spans="1:7" ht="12.75">
      <c r="A48" s="36" t="s">
        <v>217</v>
      </c>
      <c r="B48" s="97">
        <v>577</v>
      </c>
      <c r="C48" s="105">
        <f t="shared" si="6"/>
        <v>8.011663426825882</v>
      </c>
      <c r="E48" s="32" t="s">
        <v>218</v>
      </c>
      <c r="F48" s="97">
        <v>695</v>
      </c>
      <c r="G48" s="105">
        <f t="shared" si="5"/>
        <v>20.703008638665473</v>
      </c>
    </row>
    <row r="49" spans="1:7" ht="12.75">
      <c r="A49" s="36" t="s">
        <v>219</v>
      </c>
      <c r="B49" s="97">
        <v>821</v>
      </c>
      <c r="C49" s="105">
        <f t="shared" si="6"/>
        <v>11.399611219105804</v>
      </c>
      <c r="E49" s="32" t="s">
        <v>220</v>
      </c>
      <c r="F49" s="97">
        <v>35</v>
      </c>
      <c r="G49" s="105">
        <f>(F49/$F$14)*100</f>
        <v>1.0425975573428656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2964</v>
      </c>
      <c r="G51" s="81">
        <f>(F51/F$51)*100</f>
        <v>100</v>
      </c>
    </row>
    <row r="52" spans="1:7" ht="12.75">
      <c r="A52" s="4" t="s">
        <v>223</v>
      </c>
      <c r="B52" s="97">
        <v>572</v>
      </c>
      <c r="C52" s="105">
        <f>(B52/$B$42)*100</f>
        <v>7.9422382671480145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2519</v>
      </c>
      <c r="C53" s="105">
        <f>(B53/$B$42)*100</f>
        <v>34.97639544570952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2954</v>
      </c>
      <c r="C54" s="105">
        <f>(B54/$B$42)*100</f>
        <v>41.016384337683974</v>
      </c>
      <c r="E54" s="32" t="s">
        <v>228</v>
      </c>
      <c r="F54" s="97">
        <v>19</v>
      </c>
      <c r="G54" s="105">
        <f aca="true" t="shared" si="7" ref="G54:G60">(F54/F$51)*100</f>
        <v>0.641025641025641</v>
      </c>
    </row>
    <row r="55" spans="1:7" ht="12.75">
      <c r="A55" s="4" t="s">
        <v>229</v>
      </c>
      <c r="B55" s="97">
        <v>1157</v>
      </c>
      <c r="C55" s="105">
        <f>(B55/$B$42)*100</f>
        <v>16.064981949458485</v>
      </c>
      <c r="E55" s="32" t="s">
        <v>230</v>
      </c>
      <c r="F55" s="97">
        <v>35</v>
      </c>
      <c r="G55" s="105">
        <f t="shared" si="7"/>
        <v>1.1808367071524968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932</v>
      </c>
      <c r="G56" s="105">
        <f t="shared" si="7"/>
        <v>31.44399460188934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1398</v>
      </c>
      <c r="G57" s="105">
        <f t="shared" si="7"/>
        <v>47.16599190283401</v>
      </c>
    </row>
    <row r="58" spans="1:7" ht="12.75">
      <c r="A58" s="36" t="s">
        <v>234</v>
      </c>
      <c r="B58" s="97">
        <v>5242</v>
      </c>
      <c r="C58" s="105">
        <f aca="true" t="shared" si="8" ref="C58:C66">(B58/$B$42)*100</f>
        <v>72.78533740627603</v>
      </c>
      <c r="E58" s="32" t="s">
        <v>235</v>
      </c>
      <c r="F58" s="97">
        <v>489</v>
      </c>
      <c r="G58" s="105">
        <f t="shared" si="7"/>
        <v>16.497975708502025</v>
      </c>
    </row>
    <row r="59" spans="1:7" ht="12.75">
      <c r="A59" s="36" t="s">
        <v>236</v>
      </c>
      <c r="B59" s="97">
        <v>115</v>
      </c>
      <c r="C59" s="105">
        <f t="shared" si="8"/>
        <v>1.596778672590947</v>
      </c>
      <c r="E59" s="32" t="s">
        <v>237</v>
      </c>
      <c r="F59" s="98">
        <v>58</v>
      </c>
      <c r="G59" s="105">
        <f t="shared" si="7"/>
        <v>1.9568151147098516</v>
      </c>
    </row>
    <row r="60" spans="1:7" ht="12.75">
      <c r="A60" s="36" t="s">
        <v>238</v>
      </c>
      <c r="B60" s="97">
        <v>488</v>
      </c>
      <c r="C60" s="105">
        <f t="shared" si="8"/>
        <v>6.775895584559845</v>
      </c>
      <c r="E60" s="32" t="s">
        <v>239</v>
      </c>
      <c r="F60" s="97">
        <v>33</v>
      </c>
      <c r="G60" s="105">
        <f t="shared" si="7"/>
        <v>1.1133603238866396</v>
      </c>
    </row>
    <row r="61" spans="1:7" ht="12.75">
      <c r="A61" s="36" t="s">
        <v>240</v>
      </c>
      <c r="B61" s="97">
        <v>1289</v>
      </c>
      <c r="C61" s="105">
        <f t="shared" si="8"/>
        <v>17.89780616495418</v>
      </c>
      <c r="E61" s="32" t="s">
        <v>163</v>
      </c>
      <c r="F61" s="97">
        <v>828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6</v>
      </c>
      <c r="C63" s="105">
        <f t="shared" si="8"/>
        <v>0.0833101916134407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35</v>
      </c>
      <c r="C65" s="105">
        <f t="shared" si="8"/>
        <v>0.4859761177450708</v>
      </c>
      <c r="E65" s="32" t="s">
        <v>208</v>
      </c>
      <c r="F65" s="97">
        <v>561</v>
      </c>
      <c r="G65" s="105">
        <f aca="true" t="shared" si="9" ref="G65:G71">(F65/F$51)*100</f>
        <v>18.927125506072876</v>
      </c>
    </row>
    <row r="66" spans="1:7" ht="12.75">
      <c r="A66" s="36" t="s">
        <v>247</v>
      </c>
      <c r="B66" s="97">
        <v>27</v>
      </c>
      <c r="C66" s="105">
        <f t="shared" si="8"/>
        <v>0.3748958622604832</v>
      </c>
      <c r="E66" s="32" t="s">
        <v>210</v>
      </c>
      <c r="F66" s="97">
        <v>562</v>
      </c>
      <c r="G66" s="105">
        <f t="shared" si="9"/>
        <v>18.960863697705804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388</v>
      </c>
      <c r="G67" s="105">
        <f t="shared" si="9"/>
        <v>13.090418353576247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266</v>
      </c>
      <c r="G68" s="105">
        <f t="shared" si="9"/>
        <v>8.974358974358974</v>
      </c>
    </row>
    <row r="69" spans="1:7" ht="12.75">
      <c r="A69" s="36" t="s">
        <v>249</v>
      </c>
      <c r="B69" s="97">
        <v>47</v>
      </c>
      <c r="C69" s="105">
        <f>(B69/$B$42)*100</f>
        <v>0.6525965009719522</v>
      </c>
      <c r="E69" s="32" t="s">
        <v>216</v>
      </c>
      <c r="F69" s="97">
        <v>237</v>
      </c>
      <c r="G69" s="105">
        <f t="shared" si="9"/>
        <v>7.995951417004049</v>
      </c>
    </row>
    <row r="70" spans="1:7" ht="12.75">
      <c r="A70" s="36" t="s">
        <v>251</v>
      </c>
      <c r="B70" s="97">
        <v>71</v>
      </c>
      <c r="C70" s="105">
        <f>(B70/$B$42)*100</f>
        <v>0.9858372674257151</v>
      </c>
      <c r="E70" s="32" t="s">
        <v>218</v>
      </c>
      <c r="F70" s="97">
        <v>896</v>
      </c>
      <c r="G70" s="105">
        <f t="shared" si="9"/>
        <v>30.229419703103915</v>
      </c>
    </row>
    <row r="71" spans="1:7" ht="12.75">
      <c r="A71" s="54" t="s">
        <v>252</v>
      </c>
      <c r="B71" s="103">
        <v>72</v>
      </c>
      <c r="C71" s="115">
        <f>(B71/$B$42)*100</f>
        <v>0.9997222993612884</v>
      </c>
      <c r="D71" s="41"/>
      <c r="E71" s="44" t="s">
        <v>220</v>
      </c>
      <c r="F71" s="103">
        <v>54</v>
      </c>
      <c r="G71" s="115">
        <f t="shared" si="9"/>
        <v>1.8218623481781375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2002-06-13T14:30:44Z</dcterms:modified>
  <cp:category/>
  <cp:version/>
  <cp:contentType/>
  <cp:contentStatus/>
</cp:coreProperties>
</file>