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<sst xmlns="http://schemas.openxmlformats.org/spreadsheetml/2006/main" count="676" uniqueCount="437">
  <si>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</si>
  <si>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</si>
  <si>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</si>
  <si>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</si>
  <si>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</si>
  <si>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</si>
  <si>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</si>
  <si>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</si>
  <si>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</si>
  <si>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</si>
  <si>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</si>
  <si>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</si>
  <si>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</si>
  <si>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</si>
  <si>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</si>
  <si>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</si>
  <si>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</si>
  <si>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</si>
  <si>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</si>
  <si>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</si>
  <si>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</si>
  <si>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</si>
  <si>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</si>
  <si>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</si>
  <si>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</si>
  <si>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</si>
  <si>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</si>
  <si>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</si>
  <si>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</si>
  <si>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</si>
  <si>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</si>
  <si>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</si>
  <si>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</si>
  <si>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</si>
  <si>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</si>
  <si>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</si>
  <si>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</si>
  <si>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Somerset CDP, Somerset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</si>
  <si>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</si>
  <si>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</si>
  <si>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</si>
  <si>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</si>
  <si>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</si>
  <si>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</si>
  <si>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</si>
  <si>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</si>
  <si>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</si>
  <si>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</si>
  <si>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</si>
  <si>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</si>
  <si>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</si>
  <si>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</si>
  <si>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</si>
  <si>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</si>
  <si>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</si>
  <si>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</si>
  <si>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</si>
  <si>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</si>
  <si>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</si>
  <si>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</si>
  <si>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</si>
  <si>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</si>
  <si>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</si>
  <si>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</si>
  <si>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</si>
  <si>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</si>
  <si>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</si>
  <si>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</si>
  <si>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</si>
  <si>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</si>
  <si>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</si>
  <si>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</si>
  <si>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</si>
  <si>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</si>
  <si>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</si>
  <si>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</si>
  <si>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</si>
  <si>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Somerset CDP, Somerset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</si>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</sst>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77</v>
      </c>
    </row>
    <row r="2" ht="12.75">
      <c r="A2" s="122"/>
    </row>
    <row r="3" ht="13.5" thickBot="1">
      <c r="A3" s="123" t="s">
        <v>38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331</v>
      </c>
      <c r="B5" s="131" t="s">
        <v>332</v>
      </c>
      <c r="C5" s="132" t="s">
        <v>333</v>
      </c>
      <c r="D5" s="133"/>
      <c r="E5" s="133" t="s">
        <v>331</v>
      </c>
      <c r="F5" s="131" t="s">
        <v>332</v>
      </c>
      <c r="G5" s="134" t="s">
        <v>333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</v>
      </c>
      <c r="B7" s="141">
        <v>23040</v>
      </c>
      <c r="C7" s="142">
        <f>(B7/$B$7)*100</f>
        <v>100</v>
      </c>
      <c r="D7" s="143"/>
      <c r="E7" s="144" t="s">
        <v>40</v>
      </c>
      <c r="F7" s="145"/>
      <c r="G7" s="146"/>
    </row>
    <row r="8" spans="1:7" ht="12.75">
      <c r="A8" s="140" t="s">
        <v>41</v>
      </c>
      <c r="B8" s="147"/>
      <c r="C8" s="142"/>
      <c r="D8" s="143"/>
      <c r="E8" s="143" t="s">
        <v>39</v>
      </c>
      <c r="F8" s="141">
        <v>23040</v>
      </c>
      <c r="G8" s="148">
        <f aca="true" t="shared" si="0" ref="G8:G15">F8*100/F$8</f>
        <v>100</v>
      </c>
    </row>
    <row r="9" spans="1:7" ht="12.75">
      <c r="A9" s="149" t="s">
        <v>42</v>
      </c>
      <c r="B9" s="150">
        <v>11183</v>
      </c>
      <c r="C9" s="151">
        <f>(B9/$B$7)*100</f>
        <v>48.53732638888889</v>
      </c>
      <c r="D9" s="152"/>
      <c r="E9" s="152" t="s">
        <v>43</v>
      </c>
      <c r="F9" s="150">
        <v>2764</v>
      </c>
      <c r="G9" s="153">
        <f t="shared" si="0"/>
        <v>11.996527777777779</v>
      </c>
    </row>
    <row r="10" spans="1:7" ht="12.75">
      <c r="A10" s="149" t="s">
        <v>44</v>
      </c>
      <c r="B10" s="150">
        <v>11857</v>
      </c>
      <c r="C10" s="151">
        <f>(B10/$B$7)*100</f>
        <v>51.46267361111111</v>
      </c>
      <c r="D10" s="152"/>
      <c r="E10" s="152" t="s">
        <v>45</v>
      </c>
      <c r="F10" s="150">
        <v>409</v>
      </c>
      <c r="G10" s="153">
        <f t="shared" si="0"/>
        <v>1.7751736111111112</v>
      </c>
    </row>
    <row r="11" spans="1:7" ht="12.75">
      <c r="A11" s="149"/>
      <c r="B11" s="150"/>
      <c r="C11" s="151"/>
      <c r="D11" s="152"/>
      <c r="E11" s="152" t="s">
        <v>46</v>
      </c>
      <c r="F11" s="150">
        <v>871</v>
      </c>
      <c r="G11" s="153">
        <f t="shared" si="0"/>
        <v>3.7803819444444446</v>
      </c>
    </row>
    <row r="12" spans="1:7" ht="12.75">
      <c r="A12" s="149" t="s">
        <v>47</v>
      </c>
      <c r="B12" s="150">
        <v>1531</v>
      </c>
      <c r="C12" s="151">
        <f aca="true" t="shared" si="1" ref="C12:C24">B12*100/B$7</f>
        <v>6.644965277777778</v>
      </c>
      <c r="D12" s="152"/>
      <c r="E12" s="152" t="s">
        <v>48</v>
      </c>
      <c r="F12" s="150">
        <v>97</v>
      </c>
      <c r="G12" s="153">
        <f t="shared" si="0"/>
        <v>0.4210069444444444</v>
      </c>
    </row>
    <row r="13" spans="1:7" ht="12.75">
      <c r="A13" s="149" t="s">
        <v>49</v>
      </c>
      <c r="B13" s="150">
        <v>1585</v>
      </c>
      <c r="C13" s="151">
        <f t="shared" si="1"/>
        <v>6.879340277777778</v>
      </c>
      <c r="D13" s="152"/>
      <c r="E13" s="152" t="s">
        <v>50</v>
      </c>
      <c r="F13" s="150">
        <v>1387</v>
      </c>
      <c r="G13" s="153">
        <f t="shared" si="0"/>
        <v>6.019965277777778</v>
      </c>
    </row>
    <row r="14" spans="1:7" ht="12.75">
      <c r="A14" s="149" t="s">
        <v>51</v>
      </c>
      <c r="B14" s="150">
        <v>1558</v>
      </c>
      <c r="C14" s="151">
        <f t="shared" si="1"/>
        <v>6.762152777777778</v>
      </c>
      <c r="D14" s="152"/>
      <c r="E14" s="152" t="s">
        <v>52</v>
      </c>
      <c r="F14" s="150">
        <v>20276</v>
      </c>
      <c r="G14" s="153">
        <f t="shared" si="0"/>
        <v>88.00347222222223</v>
      </c>
    </row>
    <row r="15" spans="1:7" ht="12.75">
      <c r="A15" s="149" t="s">
        <v>53</v>
      </c>
      <c r="B15" s="150">
        <v>1335</v>
      </c>
      <c r="C15" s="151">
        <f t="shared" si="1"/>
        <v>5.794270833333333</v>
      </c>
      <c r="D15" s="152"/>
      <c r="E15" s="152" t="s">
        <v>54</v>
      </c>
      <c r="F15" s="150">
        <v>9067</v>
      </c>
      <c r="G15" s="153">
        <f t="shared" si="0"/>
        <v>39.353298611111114</v>
      </c>
    </row>
    <row r="16" spans="1:7" ht="12.75">
      <c r="A16" s="149" t="s">
        <v>55</v>
      </c>
      <c r="B16" s="150">
        <v>1536</v>
      </c>
      <c r="C16" s="151">
        <f t="shared" si="1"/>
        <v>6.666666666666667</v>
      </c>
      <c r="D16" s="152"/>
      <c r="E16" s="152"/>
      <c r="F16" s="145"/>
      <c r="G16" s="146"/>
    </row>
    <row r="17" spans="1:7" ht="12.75">
      <c r="A17" s="149" t="s">
        <v>56</v>
      </c>
      <c r="B17" s="150">
        <v>3727</v>
      </c>
      <c r="C17" s="151">
        <f t="shared" si="1"/>
        <v>16.17621527777778</v>
      </c>
      <c r="D17" s="152"/>
      <c r="E17" s="143" t="s">
        <v>57</v>
      </c>
      <c r="F17" s="145"/>
      <c r="G17" s="146"/>
    </row>
    <row r="18" spans="1:7" ht="12.75">
      <c r="A18" s="149" t="s">
        <v>58</v>
      </c>
      <c r="B18" s="150">
        <v>3778</v>
      </c>
      <c r="C18" s="151">
        <f t="shared" si="1"/>
        <v>16.397569444444443</v>
      </c>
      <c r="D18" s="152"/>
      <c r="E18" s="143" t="s">
        <v>59</v>
      </c>
      <c r="F18" s="141">
        <v>23040</v>
      </c>
      <c r="G18" s="148">
        <v>100</v>
      </c>
    </row>
    <row r="19" spans="1:7" ht="12.75">
      <c r="A19" s="149" t="s">
        <v>60</v>
      </c>
      <c r="B19" s="150">
        <v>3206</v>
      </c>
      <c r="C19" s="151">
        <f t="shared" si="1"/>
        <v>13.914930555555555</v>
      </c>
      <c r="D19" s="152"/>
      <c r="E19" s="152" t="s">
        <v>61</v>
      </c>
      <c r="F19" s="150">
        <v>22900</v>
      </c>
      <c r="G19" s="153">
        <f aca="true" t="shared" si="2" ref="G19:G30">F19*100/F$18</f>
        <v>99.39236111111111</v>
      </c>
    </row>
    <row r="20" spans="1:7" ht="12.75">
      <c r="A20" s="149" t="s">
        <v>62</v>
      </c>
      <c r="B20" s="150">
        <v>1214</v>
      </c>
      <c r="C20" s="151">
        <f t="shared" si="1"/>
        <v>5.269097222222222</v>
      </c>
      <c r="D20" s="152"/>
      <c r="E20" s="152" t="s">
        <v>63</v>
      </c>
      <c r="F20" s="150">
        <v>8238</v>
      </c>
      <c r="G20" s="153">
        <f t="shared" si="2"/>
        <v>35.755208333333336</v>
      </c>
    </row>
    <row r="21" spans="1:7" ht="12.75">
      <c r="A21" s="149" t="s">
        <v>64</v>
      </c>
      <c r="B21" s="150">
        <v>943</v>
      </c>
      <c r="C21" s="151">
        <f t="shared" si="1"/>
        <v>4.092881944444445</v>
      </c>
      <c r="D21" s="152"/>
      <c r="E21" s="152" t="s">
        <v>65</v>
      </c>
      <c r="F21" s="150">
        <v>4335</v>
      </c>
      <c r="G21" s="153">
        <f t="shared" si="2"/>
        <v>18.815104166666668</v>
      </c>
    </row>
    <row r="22" spans="1:7" ht="12.75">
      <c r="A22" s="149" t="s">
        <v>66</v>
      </c>
      <c r="B22" s="150">
        <v>1515</v>
      </c>
      <c r="C22" s="151">
        <f t="shared" si="1"/>
        <v>6.575520833333333</v>
      </c>
      <c r="D22" s="152"/>
      <c r="E22" s="152" t="s">
        <v>67</v>
      </c>
      <c r="F22" s="150">
        <v>6887</v>
      </c>
      <c r="G22" s="153">
        <f t="shared" si="2"/>
        <v>29.891493055555557</v>
      </c>
    </row>
    <row r="23" spans="1:7" ht="12.75">
      <c r="A23" s="149" t="s">
        <v>68</v>
      </c>
      <c r="B23" s="150">
        <v>850</v>
      </c>
      <c r="C23" s="151">
        <f t="shared" si="1"/>
        <v>3.689236111111111</v>
      </c>
      <c r="D23" s="152"/>
      <c r="E23" s="152" t="s">
        <v>69</v>
      </c>
      <c r="F23" s="150">
        <v>4679</v>
      </c>
      <c r="G23" s="153">
        <f t="shared" si="2"/>
        <v>20.30815972222222</v>
      </c>
    </row>
    <row r="24" spans="1:7" ht="12.75">
      <c r="A24" s="149" t="s">
        <v>70</v>
      </c>
      <c r="B24" s="150">
        <v>262</v>
      </c>
      <c r="C24" s="151">
        <f t="shared" si="1"/>
        <v>1.1371527777777777</v>
      </c>
      <c r="D24" s="152"/>
      <c r="E24" s="152" t="s">
        <v>71</v>
      </c>
      <c r="F24" s="150">
        <v>2035</v>
      </c>
      <c r="G24" s="153">
        <f t="shared" si="2"/>
        <v>8.832465277777779</v>
      </c>
    </row>
    <row r="25" spans="1:7" ht="12.75">
      <c r="A25" s="149"/>
      <c r="B25" s="145"/>
      <c r="C25" s="154"/>
      <c r="D25" s="152"/>
      <c r="E25" s="152" t="s">
        <v>72</v>
      </c>
      <c r="F25" s="150">
        <v>767</v>
      </c>
      <c r="G25" s="153">
        <f t="shared" si="2"/>
        <v>3.3289930555555554</v>
      </c>
    </row>
    <row r="26" spans="1:7" ht="12.75">
      <c r="A26" s="149" t="s">
        <v>73</v>
      </c>
      <c r="B26" s="155">
        <v>35.6</v>
      </c>
      <c r="C26" s="156" t="s">
        <v>339</v>
      </c>
      <c r="D26" s="152"/>
      <c r="E26" s="157" t="s">
        <v>74</v>
      </c>
      <c r="F26" s="150">
        <v>1405</v>
      </c>
      <c r="G26" s="153">
        <f t="shared" si="2"/>
        <v>6.098090277777778</v>
      </c>
    </row>
    <row r="27" spans="1:7" ht="12.75">
      <c r="A27" s="149"/>
      <c r="B27" s="145"/>
      <c r="C27" s="154"/>
      <c r="D27" s="152"/>
      <c r="E27" s="158" t="s">
        <v>75</v>
      </c>
      <c r="F27" s="150">
        <v>358</v>
      </c>
      <c r="G27" s="153">
        <f t="shared" si="2"/>
        <v>1.5538194444444444</v>
      </c>
    </row>
    <row r="28" spans="1:7" ht="12.75">
      <c r="A28" s="149" t="s">
        <v>340</v>
      </c>
      <c r="B28" s="150">
        <v>17500</v>
      </c>
      <c r="C28" s="151">
        <f aca="true" t="shared" si="3" ref="C28:C35">B28*100/B$7</f>
        <v>75.95486111111111</v>
      </c>
      <c r="D28" s="152"/>
      <c r="E28" s="152" t="s">
        <v>76</v>
      </c>
      <c r="F28" s="150">
        <v>140</v>
      </c>
      <c r="G28" s="153">
        <f t="shared" si="2"/>
        <v>0.6076388888888888</v>
      </c>
    </row>
    <row r="29" spans="1:7" ht="12.75">
      <c r="A29" s="149" t="s">
        <v>78</v>
      </c>
      <c r="B29" s="150">
        <v>8383</v>
      </c>
      <c r="C29" s="151">
        <f t="shared" si="3"/>
        <v>36.384548611111114</v>
      </c>
      <c r="D29" s="152"/>
      <c r="E29" s="152" t="s">
        <v>79</v>
      </c>
      <c r="F29" s="150">
        <v>91</v>
      </c>
      <c r="G29" s="153">
        <f t="shared" si="2"/>
        <v>0.3949652777777778</v>
      </c>
    </row>
    <row r="30" spans="1:7" ht="12.75">
      <c r="A30" s="149" t="s">
        <v>80</v>
      </c>
      <c r="B30" s="150">
        <v>9117</v>
      </c>
      <c r="C30" s="151">
        <f t="shared" si="3"/>
        <v>39.5703125</v>
      </c>
      <c r="D30" s="152"/>
      <c r="E30" s="152" t="s">
        <v>81</v>
      </c>
      <c r="F30" s="150">
        <v>49</v>
      </c>
      <c r="G30" s="153">
        <f t="shared" si="2"/>
        <v>0.2126736111111111</v>
      </c>
    </row>
    <row r="31" spans="1:7" ht="12.75">
      <c r="A31" s="149" t="s">
        <v>82</v>
      </c>
      <c r="B31" s="150">
        <v>16758</v>
      </c>
      <c r="C31" s="151">
        <f t="shared" si="3"/>
        <v>72.734375</v>
      </c>
      <c r="D31" s="152"/>
      <c r="E31" s="152"/>
      <c r="F31" s="145"/>
      <c r="G31" s="146"/>
    </row>
    <row r="32" spans="1:7" ht="12.75">
      <c r="A32" s="149" t="s">
        <v>83</v>
      </c>
      <c r="B32" s="150">
        <v>3187</v>
      </c>
      <c r="C32" s="151">
        <f t="shared" si="3"/>
        <v>13.832465277777779</v>
      </c>
      <c r="D32" s="152"/>
      <c r="E32" s="143" t="s">
        <v>84</v>
      </c>
      <c r="F32" s="147"/>
      <c r="G32" s="159"/>
    </row>
    <row r="33" spans="1:7" ht="12.75">
      <c r="A33" s="149" t="s">
        <v>85</v>
      </c>
      <c r="B33" s="150">
        <v>2627</v>
      </c>
      <c r="C33" s="151">
        <f t="shared" si="3"/>
        <v>11.401909722222221</v>
      </c>
      <c r="D33" s="152"/>
      <c r="E33" s="143" t="s">
        <v>86</v>
      </c>
      <c r="F33" s="141">
        <v>8238</v>
      </c>
      <c r="G33" s="148">
        <v>100</v>
      </c>
    </row>
    <row r="34" spans="1:7" ht="12.75">
      <c r="A34" s="149" t="s">
        <v>78</v>
      </c>
      <c r="B34" s="150">
        <v>1113</v>
      </c>
      <c r="C34" s="151">
        <f t="shared" si="3"/>
        <v>4.830729166666667</v>
      </c>
      <c r="D34" s="152"/>
      <c r="E34" s="152" t="s">
        <v>87</v>
      </c>
      <c r="F34" s="150">
        <v>5797</v>
      </c>
      <c r="G34" s="153">
        <f aca="true" t="shared" si="4" ref="G34:G42">F34*100/F$33</f>
        <v>70.36902160718621</v>
      </c>
    </row>
    <row r="35" spans="1:7" ht="12.75">
      <c r="A35" s="149" t="s">
        <v>80</v>
      </c>
      <c r="B35" s="150">
        <v>1514</v>
      </c>
      <c r="C35" s="151">
        <f t="shared" si="3"/>
        <v>6.571180555555555</v>
      </c>
      <c r="D35" s="152"/>
      <c r="E35" s="152" t="s">
        <v>88</v>
      </c>
      <c r="F35" s="150">
        <v>2571</v>
      </c>
      <c r="G35" s="153">
        <f t="shared" si="4"/>
        <v>31.209031318281138</v>
      </c>
    </row>
    <row r="36" spans="1:7" ht="12.75">
      <c r="A36" s="149"/>
      <c r="B36" s="145"/>
      <c r="C36" s="154"/>
      <c r="D36" s="152"/>
      <c r="E36" s="152" t="s">
        <v>89</v>
      </c>
      <c r="F36" s="150">
        <v>4335</v>
      </c>
      <c r="G36" s="153">
        <f t="shared" si="4"/>
        <v>52.621995630007284</v>
      </c>
    </row>
    <row r="37" spans="1:7" ht="12.75">
      <c r="A37" s="160" t="s">
        <v>90</v>
      </c>
      <c r="B37" s="145"/>
      <c r="C37" s="154"/>
      <c r="D37" s="152"/>
      <c r="E37" s="152" t="s">
        <v>88</v>
      </c>
      <c r="F37" s="150">
        <v>1936</v>
      </c>
      <c r="G37" s="153">
        <f t="shared" si="4"/>
        <v>23.50084972080602</v>
      </c>
    </row>
    <row r="38" spans="1:7" ht="12.75">
      <c r="A38" s="161" t="s">
        <v>91</v>
      </c>
      <c r="B38" s="150">
        <v>22362</v>
      </c>
      <c r="C38" s="151">
        <f aca="true" t="shared" si="5" ref="C38:C56">B38*100/B$7</f>
        <v>97.05729166666667</v>
      </c>
      <c r="D38" s="152"/>
      <c r="E38" s="152" t="s">
        <v>92</v>
      </c>
      <c r="F38" s="150">
        <v>1064</v>
      </c>
      <c r="G38" s="153">
        <f t="shared" si="4"/>
        <v>12.915756251517358</v>
      </c>
    </row>
    <row r="39" spans="1:7" ht="12.75">
      <c r="A39" s="149" t="s">
        <v>93</v>
      </c>
      <c r="B39" s="150">
        <v>10124</v>
      </c>
      <c r="C39" s="151">
        <f t="shared" si="5"/>
        <v>43.94097222222222</v>
      </c>
      <c r="D39" s="152"/>
      <c r="E39" s="152" t="s">
        <v>88</v>
      </c>
      <c r="F39" s="150">
        <v>484</v>
      </c>
      <c r="G39" s="153">
        <f t="shared" si="4"/>
        <v>5.875212430201505</v>
      </c>
    </row>
    <row r="40" spans="1:7" ht="12.75">
      <c r="A40" s="149" t="s">
        <v>94</v>
      </c>
      <c r="B40" s="150">
        <v>8881</v>
      </c>
      <c r="C40" s="151">
        <f t="shared" si="5"/>
        <v>38.54600694444444</v>
      </c>
      <c r="D40" s="152"/>
      <c r="E40" s="152" t="s">
        <v>95</v>
      </c>
      <c r="F40" s="150">
        <v>2441</v>
      </c>
      <c r="G40" s="153">
        <f t="shared" si="4"/>
        <v>29.63097839281379</v>
      </c>
    </row>
    <row r="41" spans="1:7" ht="12.75">
      <c r="A41" s="149" t="s">
        <v>96</v>
      </c>
      <c r="B41" s="150">
        <v>59</v>
      </c>
      <c r="C41" s="151">
        <f t="shared" si="5"/>
        <v>0.2560763888888889</v>
      </c>
      <c r="D41" s="152"/>
      <c r="E41" s="152" t="s">
        <v>97</v>
      </c>
      <c r="F41" s="150">
        <v>1879</v>
      </c>
      <c r="G41" s="153">
        <f t="shared" si="4"/>
        <v>22.808934207331877</v>
      </c>
    </row>
    <row r="42" spans="1:7" ht="12.75">
      <c r="A42" s="149" t="s">
        <v>98</v>
      </c>
      <c r="B42" s="150">
        <v>1896</v>
      </c>
      <c r="C42" s="151">
        <f t="shared" si="5"/>
        <v>8.229166666666666</v>
      </c>
      <c r="D42" s="152"/>
      <c r="E42" s="152" t="s">
        <v>99</v>
      </c>
      <c r="F42" s="150">
        <v>561</v>
      </c>
      <c r="G42" s="153">
        <f t="shared" si="4"/>
        <v>6.809905316824472</v>
      </c>
    </row>
    <row r="43" spans="1:7" ht="12.75">
      <c r="A43" s="149" t="s">
        <v>100</v>
      </c>
      <c r="B43" s="150">
        <v>861</v>
      </c>
      <c r="C43" s="151">
        <f t="shared" si="5"/>
        <v>3.7369791666666665</v>
      </c>
      <c r="D43" s="152"/>
      <c r="E43" s="152"/>
      <c r="F43" s="145"/>
      <c r="G43" s="146"/>
    </row>
    <row r="44" spans="1:7" ht="12.75">
      <c r="A44" s="149" t="s">
        <v>101</v>
      </c>
      <c r="B44" s="150">
        <v>386</v>
      </c>
      <c r="C44" s="151">
        <f t="shared" si="5"/>
        <v>1.6753472222222223</v>
      </c>
      <c r="D44" s="152"/>
      <c r="E44" s="152" t="s">
        <v>102</v>
      </c>
      <c r="F44" s="150">
        <v>2972</v>
      </c>
      <c r="G44" s="162">
        <f>F44*100/F33</f>
        <v>36.076717649915025</v>
      </c>
    </row>
    <row r="45" spans="1:7" ht="12.75">
      <c r="A45" s="149" t="s">
        <v>103</v>
      </c>
      <c r="B45" s="150">
        <v>425</v>
      </c>
      <c r="C45" s="151">
        <f t="shared" si="5"/>
        <v>1.8446180555555556</v>
      </c>
      <c r="D45" s="152"/>
      <c r="E45" s="152" t="s">
        <v>104</v>
      </c>
      <c r="F45" s="150">
        <v>1879</v>
      </c>
      <c r="G45" s="162">
        <f>F45*100/F33</f>
        <v>22.808934207331877</v>
      </c>
    </row>
    <row r="46" spans="1:7" ht="12.75">
      <c r="A46" s="149" t="s">
        <v>105</v>
      </c>
      <c r="B46" s="150">
        <v>14</v>
      </c>
      <c r="C46" s="151">
        <f t="shared" si="5"/>
        <v>0.06076388888888889</v>
      </c>
      <c r="D46" s="152"/>
      <c r="E46" s="152"/>
      <c r="F46" s="145"/>
      <c r="G46" s="146"/>
    </row>
    <row r="47" spans="1:7" ht="12.75">
      <c r="A47" s="149" t="s">
        <v>106</v>
      </c>
      <c r="B47" s="150">
        <v>102</v>
      </c>
      <c r="C47" s="151">
        <f t="shared" si="5"/>
        <v>0.4427083333333333</v>
      </c>
      <c r="D47" s="152"/>
      <c r="E47" s="152" t="s">
        <v>107</v>
      </c>
      <c r="F47" s="163">
        <v>2.78</v>
      </c>
      <c r="G47" s="164" t="s">
        <v>339</v>
      </c>
    </row>
    <row r="48" spans="1:7" ht="12.75">
      <c r="A48" s="149" t="s">
        <v>108</v>
      </c>
      <c r="B48" s="150">
        <v>23</v>
      </c>
      <c r="C48" s="151">
        <f t="shared" si="5"/>
        <v>0.0998263888888889</v>
      </c>
      <c r="D48" s="152"/>
      <c r="E48" s="152" t="s">
        <v>109</v>
      </c>
      <c r="F48" s="163">
        <v>3.29</v>
      </c>
      <c r="G48" s="164" t="s">
        <v>339</v>
      </c>
    </row>
    <row r="49" spans="1:7" ht="14.25">
      <c r="A49" s="149" t="s">
        <v>110</v>
      </c>
      <c r="B49" s="150">
        <v>85</v>
      </c>
      <c r="C49" s="151">
        <f t="shared" si="5"/>
        <v>0.3689236111111111</v>
      </c>
      <c r="D49" s="152"/>
      <c r="E49" s="152"/>
      <c r="F49" s="145"/>
      <c r="G49" s="146"/>
    </row>
    <row r="50" spans="1:7" ht="12.75">
      <c r="A50" s="149" t="s">
        <v>111</v>
      </c>
      <c r="B50" s="150">
        <v>11</v>
      </c>
      <c r="C50" s="151">
        <f t="shared" si="5"/>
        <v>0.04774305555555555</v>
      </c>
      <c r="D50" s="152"/>
      <c r="E50" s="143" t="s">
        <v>112</v>
      </c>
      <c r="F50" s="147"/>
      <c r="G50" s="159"/>
    </row>
    <row r="51" spans="1:7" ht="12.75">
      <c r="A51" s="149" t="s">
        <v>113</v>
      </c>
      <c r="B51" s="150">
        <v>0</v>
      </c>
      <c r="C51" s="151">
        <f t="shared" si="5"/>
        <v>0</v>
      </c>
      <c r="D51" s="152"/>
      <c r="E51" s="143" t="s">
        <v>114</v>
      </c>
      <c r="F51" s="141">
        <v>8424</v>
      </c>
      <c r="G51" s="148">
        <v>100</v>
      </c>
    </row>
    <row r="52" spans="1:7" ht="12.75">
      <c r="A52" s="149" t="s">
        <v>115</v>
      </c>
      <c r="B52" s="150">
        <v>1</v>
      </c>
      <c r="C52" s="151">
        <f t="shared" si="5"/>
        <v>0.004340277777777778</v>
      </c>
      <c r="D52" s="152"/>
      <c r="E52" s="152" t="s">
        <v>116</v>
      </c>
      <c r="F52" s="150">
        <v>8238</v>
      </c>
      <c r="G52" s="153">
        <f>F52*100/F$51</f>
        <v>97.79202279202279</v>
      </c>
    </row>
    <row r="53" spans="1:7" ht="12.75">
      <c r="A53" s="149" t="s">
        <v>117</v>
      </c>
      <c r="B53" s="150">
        <v>1</v>
      </c>
      <c r="C53" s="151">
        <f t="shared" si="5"/>
        <v>0.004340277777777778</v>
      </c>
      <c r="D53" s="152"/>
      <c r="E53" s="152" t="s">
        <v>118</v>
      </c>
      <c r="F53" s="150">
        <v>186</v>
      </c>
      <c r="G53" s="153">
        <f>F53*100/F$51</f>
        <v>2.207977207977208</v>
      </c>
    </row>
    <row r="54" spans="1:7" ht="14.25">
      <c r="A54" s="149" t="s">
        <v>119</v>
      </c>
      <c r="B54" s="150">
        <v>9</v>
      </c>
      <c r="C54" s="151">
        <f t="shared" si="5"/>
        <v>0.0390625</v>
      </c>
      <c r="D54" s="152"/>
      <c r="E54" s="152" t="s">
        <v>120</v>
      </c>
      <c r="F54" s="150">
        <v>22</v>
      </c>
      <c r="G54" s="153">
        <f>F54*100/F$51</f>
        <v>0.2611585944919278</v>
      </c>
    </row>
    <row r="55" spans="1:7" ht="12.75">
      <c r="A55" s="149" t="s">
        <v>121</v>
      </c>
      <c r="B55" s="150">
        <v>1391</v>
      </c>
      <c r="C55" s="151">
        <f t="shared" si="5"/>
        <v>6.037326388888889</v>
      </c>
      <c r="D55" s="152"/>
      <c r="E55" s="152"/>
      <c r="F55" s="145"/>
      <c r="G55" s="146"/>
    </row>
    <row r="56" spans="1:7" ht="12.75">
      <c r="A56" s="149" t="s">
        <v>122</v>
      </c>
      <c r="B56" s="165">
        <v>678</v>
      </c>
      <c r="C56" s="166">
        <f t="shared" si="5"/>
        <v>2.9427083333333335</v>
      </c>
      <c r="D56" s="152"/>
      <c r="E56" s="152" t="s">
        <v>123</v>
      </c>
      <c r="F56" s="167">
        <v>0.6</v>
      </c>
      <c r="G56" s="164" t="s">
        <v>339</v>
      </c>
    </row>
    <row r="57" spans="1:7" ht="12.75">
      <c r="A57" s="149"/>
      <c r="B57" s="165"/>
      <c r="C57" s="166"/>
      <c r="D57" s="152"/>
      <c r="E57" s="152" t="s">
        <v>124</v>
      </c>
      <c r="F57" s="167">
        <v>2.1</v>
      </c>
      <c r="G57" s="164" t="s">
        <v>339</v>
      </c>
    </row>
    <row r="58" spans="1:7" ht="12.75">
      <c r="A58" s="168" t="s">
        <v>125</v>
      </c>
      <c r="B58" s="165"/>
      <c r="C58" s="166"/>
      <c r="D58" s="152"/>
      <c r="E58" s="152"/>
      <c r="F58" s="145"/>
      <c r="G58" s="146"/>
    </row>
    <row r="59" spans="1:7" ht="14.25">
      <c r="A59" s="169" t="s">
        <v>126</v>
      </c>
      <c r="B59" s="165"/>
      <c r="C59" s="166"/>
      <c r="D59" s="152"/>
      <c r="E59" s="143" t="s">
        <v>127</v>
      </c>
      <c r="F59" s="147"/>
      <c r="G59" s="159"/>
    </row>
    <row r="60" spans="1:7" ht="12.75">
      <c r="A60" s="149" t="s">
        <v>128</v>
      </c>
      <c r="B60" s="165">
        <v>10562</v>
      </c>
      <c r="C60" s="166">
        <f>B60*100/B7</f>
        <v>45.842013888888886</v>
      </c>
      <c r="D60" s="152"/>
      <c r="E60" s="143" t="s">
        <v>129</v>
      </c>
      <c r="F60" s="141">
        <v>8238</v>
      </c>
      <c r="G60" s="148">
        <v>100</v>
      </c>
    </row>
    <row r="61" spans="1:7" ht="12.75">
      <c r="A61" s="149" t="s">
        <v>130</v>
      </c>
      <c r="B61" s="165">
        <v>9239</v>
      </c>
      <c r="C61" s="166">
        <f>B61*100/B7</f>
        <v>40.099826388888886</v>
      </c>
      <c r="D61" s="152"/>
      <c r="E61" s="152" t="s">
        <v>131</v>
      </c>
      <c r="F61" s="170">
        <v>5578</v>
      </c>
      <c r="G61" s="153">
        <f>F61*100/F$60</f>
        <v>67.7106093712066</v>
      </c>
    </row>
    <row r="62" spans="1:7" ht="12.75">
      <c r="A62" s="149" t="s">
        <v>132</v>
      </c>
      <c r="B62" s="165">
        <v>169</v>
      </c>
      <c r="C62" s="166">
        <f>B62*100/B7</f>
        <v>0.7335069444444444</v>
      </c>
      <c r="D62" s="152"/>
      <c r="E62" s="152" t="s">
        <v>133</v>
      </c>
      <c r="F62" s="170">
        <v>2660</v>
      </c>
      <c r="G62" s="153">
        <f>F62*100/F$60</f>
        <v>32.2893906287934</v>
      </c>
    </row>
    <row r="63" spans="1:7" ht="12.75">
      <c r="A63" s="149" t="s">
        <v>134</v>
      </c>
      <c r="B63" s="165">
        <v>2034</v>
      </c>
      <c r="C63" s="166">
        <f>B63*100/B7</f>
        <v>8.828125</v>
      </c>
      <c r="D63" s="152"/>
      <c r="E63" s="152"/>
      <c r="F63" s="145"/>
      <c r="G63" s="146"/>
    </row>
    <row r="64" spans="1:7" ht="12.75">
      <c r="A64" s="149" t="s">
        <v>135</v>
      </c>
      <c r="B64" s="165">
        <v>45</v>
      </c>
      <c r="C64" s="166">
        <f>B64*100/B7</f>
        <v>0.1953125</v>
      </c>
      <c r="D64" s="152"/>
      <c r="E64" s="152" t="s">
        <v>136</v>
      </c>
      <c r="F64" s="163">
        <v>2.88</v>
      </c>
      <c r="G64" s="164" t="s">
        <v>339</v>
      </c>
    </row>
    <row r="65" spans="1:7" ht="13.5" thickBot="1">
      <c r="A65" s="171" t="s">
        <v>137</v>
      </c>
      <c r="B65" s="172">
        <v>1742</v>
      </c>
      <c r="C65" s="173">
        <f>B65*100/B7</f>
        <v>7.560763888888889</v>
      </c>
      <c r="D65" s="174"/>
      <c r="E65" s="174" t="s">
        <v>138</v>
      </c>
      <c r="F65" s="175">
        <v>2.57</v>
      </c>
      <c r="G65" s="176" t="s">
        <v>339</v>
      </c>
    </row>
    <row r="66" ht="13.5" thickTop="1"/>
    <row r="67" ht="12.75">
      <c r="A67" s="123" t="s">
        <v>139</v>
      </c>
    </row>
    <row r="68" ht="12.75">
      <c r="A68" s="123" t="s">
        <v>140</v>
      </c>
    </row>
    <row r="69" ht="12.75">
      <c r="A69" s="123" t="s">
        <v>141</v>
      </c>
    </row>
    <row r="70" ht="12.75">
      <c r="A70" s="123" t="s">
        <v>142</v>
      </c>
    </row>
    <row r="71" ht="12.75">
      <c r="A71" s="123" t="s">
        <v>143</v>
      </c>
    </row>
    <row r="73" ht="12.75">
      <c r="A73" s="123" t="s">
        <v>243</v>
      </c>
    </row>
    <row r="74" ht="12.75">
      <c r="A74" s="123" t="s">
        <v>144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23053</v>
      </c>
      <c r="G9" s="33">
        <f>(F9/$F$9)*100</f>
        <v>100</v>
      </c>
    </row>
    <row r="10" spans="1:7" ht="12.75">
      <c r="A10" s="29" t="s">
        <v>347</v>
      </c>
      <c r="B10" s="93">
        <v>6332</v>
      </c>
      <c r="C10" s="33">
        <f aca="true" t="shared" si="0" ref="C10:C15">(B10/$B$10)*100</f>
        <v>100</v>
      </c>
      <c r="E10" s="34" t="s">
        <v>348</v>
      </c>
      <c r="F10" s="97">
        <v>17789</v>
      </c>
      <c r="G10" s="84">
        <f aca="true" t="shared" si="1" ref="G10:G16">(F10/$F$9)*100</f>
        <v>77.16566173599966</v>
      </c>
    </row>
    <row r="11" spans="1:8" ht="12.75">
      <c r="A11" s="36" t="s">
        <v>349</v>
      </c>
      <c r="B11" s="98">
        <v>596</v>
      </c>
      <c r="C11" s="35">
        <f t="shared" si="0"/>
        <v>9.41250789639924</v>
      </c>
      <c r="E11" s="34" t="s">
        <v>350</v>
      </c>
      <c r="F11" s="97">
        <v>17333</v>
      </c>
      <c r="G11" s="84">
        <f t="shared" si="1"/>
        <v>75.18761115689931</v>
      </c>
      <c r="H11" s="15" t="s">
        <v>328</v>
      </c>
    </row>
    <row r="12" spans="1:8" ht="12.75">
      <c r="A12" s="36" t="s">
        <v>351</v>
      </c>
      <c r="B12" s="98">
        <v>239</v>
      </c>
      <c r="C12" s="35">
        <f t="shared" si="0"/>
        <v>3.774478837650032</v>
      </c>
      <c r="E12" s="34" t="s">
        <v>352</v>
      </c>
      <c r="F12" s="97">
        <v>11021</v>
      </c>
      <c r="G12" s="84">
        <f t="shared" si="1"/>
        <v>47.80722682514206</v>
      </c>
      <c r="H12" s="15" t="s">
        <v>328</v>
      </c>
    </row>
    <row r="13" spans="1:7" ht="12.75">
      <c r="A13" s="36" t="s">
        <v>353</v>
      </c>
      <c r="B13" s="98">
        <v>2622</v>
      </c>
      <c r="C13" s="35">
        <f t="shared" si="0"/>
        <v>41.408717624763106</v>
      </c>
      <c r="E13" s="34" t="s">
        <v>354</v>
      </c>
      <c r="F13" s="97">
        <v>6312</v>
      </c>
      <c r="G13" s="84">
        <f t="shared" si="1"/>
        <v>27.380384331757256</v>
      </c>
    </row>
    <row r="14" spans="1:7" ht="12.75">
      <c r="A14" s="36" t="s">
        <v>355</v>
      </c>
      <c r="B14" s="98">
        <v>1316</v>
      </c>
      <c r="C14" s="35">
        <f t="shared" si="0"/>
        <v>20.78332280480101</v>
      </c>
      <c r="E14" s="34" t="s">
        <v>244</v>
      </c>
      <c r="F14" s="97">
        <v>456</v>
      </c>
      <c r="G14" s="84">
        <f t="shared" si="1"/>
        <v>1.978050579100334</v>
      </c>
    </row>
    <row r="15" spans="1:7" ht="12.75">
      <c r="A15" s="36" t="s">
        <v>402</v>
      </c>
      <c r="B15" s="97">
        <v>1559</v>
      </c>
      <c r="C15" s="35">
        <f t="shared" si="0"/>
        <v>24.620972836386606</v>
      </c>
      <c r="E15" s="34" t="s">
        <v>356</v>
      </c>
      <c r="F15" s="97">
        <v>5264</v>
      </c>
      <c r="G15" s="84">
        <f t="shared" si="1"/>
        <v>22.834338264000348</v>
      </c>
    </row>
    <row r="16" spans="1:7" ht="12.75">
      <c r="A16" s="36"/>
      <c r="B16" s="93" t="s">
        <v>328</v>
      </c>
      <c r="C16" s="10"/>
      <c r="E16" s="34" t="s">
        <v>357</v>
      </c>
      <c r="F16" s="98">
        <v>2165</v>
      </c>
      <c r="G16" s="84">
        <f t="shared" si="1"/>
        <v>9.39140242050926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2478</v>
      </c>
      <c r="G17" s="84">
        <f>(F17/$F$9)*100</f>
        <v>10.749143278532078</v>
      </c>
    </row>
    <row r="18" spans="1:7" ht="12.75">
      <c r="A18" s="29" t="s">
        <v>360</v>
      </c>
      <c r="B18" s="93">
        <v>15703</v>
      </c>
      <c r="C18" s="33">
        <f>(B18/$B$18)*100</f>
        <v>100</v>
      </c>
      <c r="E18" s="34" t="s">
        <v>361</v>
      </c>
      <c r="F18" s="97">
        <v>2786</v>
      </c>
      <c r="G18" s="84">
        <f>(F18/$F$9)*100</f>
        <v>12.085194985468268</v>
      </c>
    </row>
    <row r="19" spans="1:7" ht="12.75">
      <c r="A19" s="36" t="s">
        <v>362</v>
      </c>
      <c r="B19" s="97">
        <v>911</v>
      </c>
      <c r="C19" s="84">
        <f aca="true" t="shared" si="2" ref="C19:C25">(B19/$B$18)*100</f>
        <v>5.801439215436541</v>
      </c>
      <c r="E19" s="34"/>
      <c r="F19" s="97" t="s">
        <v>328</v>
      </c>
      <c r="G19" s="84"/>
    </row>
    <row r="20" spans="1:7" ht="12.75">
      <c r="A20" s="36" t="s">
        <v>363</v>
      </c>
      <c r="B20" s="97">
        <v>1445</v>
      </c>
      <c r="C20" s="84">
        <f t="shared" si="2"/>
        <v>9.202063300006367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3540</v>
      </c>
      <c r="C21" s="84">
        <f t="shared" si="2"/>
        <v>22.543463032541553</v>
      </c>
      <c r="E21" s="38" t="s">
        <v>245</v>
      </c>
      <c r="F21" s="80">
        <v>5264</v>
      </c>
      <c r="G21" s="33">
        <f>(F21/$F$21)*100</f>
        <v>100</v>
      </c>
    </row>
    <row r="22" spans="1:7" ht="12.75">
      <c r="A22" s="36" t="s">
        <v>380</v>
      </c>
      <c r="B22" s="97">
        <v>3219</v>
      </c>
      <c r="C22" s="84">
        <f t="shared" si="2"/>
        <v>20.49926765586194</v>
      </c>
      <c r="E22" s="34" t="s">
        <v>381</v>
      </c>
      <c r="F22" s="97">
        <v>710</v>
      </c>
      <c r="G22" s="84">
        <f aca="true" t="shared" si="3" ref="G22:G27">(F22/$F$21)*100</f>
        <v>13.487841945288753</v>
      </c>
    </row>
    <row r="23" spans="1:7" ht="12.75">
      <c r="A23" s="36" t="s">
        <v>382</v>
      </c>
      <c r="B23" s="97">
        <v>836</v>
      </c>
      <c r="C23" s="84">
        <f t="shared" si="2"/>
        <v>5.323823473221678</v>
      </c>
      <c r="E23" s="34" t="s">
        <v>383</v>
      </c>
      <c r="F23" s="97">
        <v>1454</v>
      </c>
      <c r="G23" s="84">
        <f t="shared" si="3"/>
        <v>27.621580547112462</v>
      </c>
    </row>
    <row r="24" spans="1:7" ht="12.75">
      <c r="A24" s="36" t="s">
        <v>384</v>
      </c>
      <c r="B24" s="97">
        <v>3742</v>
      </c>
      <c r="C24" s="84">
        <f t="shared" si="2"/>
        <v>23.829841431573584</v>
      </c>
      <c r="E24" s="34" t="s">
        <v>385</v>
      </c>
      <c r="F24" s="97">
        <v>750</v>
      </c>
      <c r="G24" s="84">
        <f t="shared" si="3"/>
        <v>14.247720364741642</v>
      </c>
    </row>
    <row r="25" spans="1:7" ht="12.75">
      <c r="A25" s="36" t="s">
        <v>386</v>
      </c>
      <c r="B25" s="97">
        <v>2010</v>
      </c>
      <c r="C25" s="84">
        <f t="shared" si="2"/>
        <v>12.80010189135834</v>
      </c>
      <c r="E25" s="34" t="s">
        <v>387</v>
      </c>
      <c r="F25" s="97">
        <v>6</v>
      </c>
      <c r="G25" s="84">
        <f t="shared" si="3"/>
        <v>0.11398176291793312</v>
      </c>
    </row>
    <row r="26" spans="1:7" ht="12.75">
      <c r="A26" s="36"/>
      <c r="B26" s="93" t="s">
        <v>328</v>
      </c>
      <c r="C26" s="35"/>
      <c r="E26" s="34" t="s">
        <v>388</v>
      </c>
      <c r="F26" s="97">
        <v>2258</v>
      </c>
      <c r="G26" s="84">
        <f t="shared" si="3"/>
        <v>42.8951367781155</v>
      </c>
    </row>
    <row r="27" spans="1:7" ht="12.75">
      <c r="A27" s="36" t="s">
        <v>389</v>
      </c>
      <c r="B27" s="108">
        <v>85</v>
      </c>
      <c r="C27" s="37" t="s">
        <v>339</v>
      </c>
      <c r="E27" s="34" t="s">
        <v>390</v>
      </c>
      <c r="F27" s="97">
        <v>86</v>
      </c>
      <c r="G27" s="84">
        <f t="shared" si="3"/>
        <v>1.6337386018237081</v>
      </c>
    </row>
    <row r="28" spans="1:7" ht="12.75">
      <c r="A28" s="36" t="s">
        <v>391</v>
      </c>
      <c r="B28" s="108">
        <v>36.6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21519</v>
      </c>
      <c r="G30" s="33">
        <f>(F30/$F$30)*100</f>
        <v>100</v>
      </c>
      <c r="J30" s="39"/>
    </row>
    <row r="31" spans="1:10" ht="12.75">
      <c r="A31" s="95" t="s">
        <v>374</v>
      </c>
      <c r="B31" s="93">
        <v>18375</v>
      </c>
      <c r="C31" s="33">
        <f>(B31/$B$31)*100</f>
        <v>100</v>
      </c>
      <c r="E31" s="34" t="s">
        <v>395</v>
      </c>
      <c r="F31" s="97">
        <v>15784</v>
      </c>
      <c r="G31" s="101">
        <f>(F31/$F$30)*100</f>
        <v>73.34913332403922</v>
      </c>
      <c r="J31" s="39"/>
    </row>
    <row r="32" spans="1:10" ht="12.75">
      <c r="A32" s="36" t="s">
        <v>396</v>
      </c>
      <c r="B32" s="97">
        <v>5600</v>
      </c>
      <c r="C32" s="10">
        <f>(B32/$B$31)*100</f>
        <v>30.476190476190478</v>
      </c>
      <c r="E32" s="34" t="s">
        <v>397</v>
      </c>
      <c r="F32" s="97">
        <v>5735</v>
      </c>
      <c r="G32" s="101">
        <f aca="true" t="shared" si="4" ref="G32:G39">(F32/$F$30)*100</f>
        <v>26.650866675960778</v>
      </c>
      <c r="J32" s="39"/>
    </row>
    <row r="33" spans="1:10" ht="12.75">
      <c r="A33" s="36" t="s">
        <v>398</v>
      </c>
      <c r="B33" s="97">
        <v>9849</v>
      </c>
      <c r="C33" s="10">
        <f aca="true" t="shared" si="5" ref="C33:C38">(B33/$B$31)*100</f>
        <v>53.6</v>
      </c>
      <c r="E33" s="34" t="s">
        <v>399</v>
      </c>
      <c r="F33" s="97">
        <v>2022</v>
      </c>
      <c r="G33" s="101">
        <f t="shared" si="4"/>
        <v>9.396347413913286</v>
      </c>
      <c r="J33" s="39"/>
    </row>
    <row r="34" spans="1:7" ht="12.75">
      <c r="A34" s="36" t="s">
        <v>400</v>
      </c>
      <c r="B34" s="97">
        <v>450</v>
      </c>
      <c r="C34" s="10">
        <f t="shared" si="5"/>
        <v>2.4489795918367347</v>
      </c>
      <c r="E34" s="34" t="s">
        <v>401</v>
      </c>
      <c r="F34" s="97">
        <v>2638</v>
      </c>
      <c r="G34" s="101">
        <f t="shared" si="4"/>
        <v>12.258933965332961</v>
      </c>
    </row>
    <row r="35" spans="1:7" ht="12.75">
      <c r="A35" s="36" t="s">
        <v>403</v>
      </c>
      <c r="B35" s="97">
        <v>1076</v>
      </c>
      <c r="C35" s="10">
        <f t="shared" si="5"/>
        <v>5.85578231292517</v>
      </c>
      <c r="E35" s="34" t="s">
        <v>399</v>
      </c>
      <c r="F35" s="97">
        <v>1248</v>
      </c>
      <c r="G35" s="101">
        <f t="shared" si="4"/>
        <v>5.799526000278823</v>
      </c>
    </row>
    <row r="36" spans="1:7" ht="12.75">
      <c r="A36" s="36" t="s">
        <v>375</v>
      </c>
      <c r="B36" s="97">
        <v>866</v>
      </c>
      <c r="C36" s="10">
        <f t="shared" si="5"/>
        <v>4.7129251700680275</v>
      </c>
      <c r="E36" s="34" t="s">
        <v>405</v>
      </c>
      <c r="F36" s="97">
        <v>1173</v>
      </c>
      <c r="G36" s="101">
        <f t="shared" si="4"/>
        <v>5.4509967935312975</v>
      </c>
    </row>
    <row r="37" spans="1:7" ht="12.75">
      <c r="A37" s="36" t="s">
        <v>404</v>
      </c>
      <c r="B37" s="97">
        <v>1400</v>
      </c>
      <c r="C37" s="10">
        <f t="shared" si="5"/>
        <v>7.6190476190476195</v>
      </c>
      <c r="E37" s="34" t="s">
        <v>399</v>
      </c>
      <c r="F37" s="97">
        <v>264</v>
      </c>
      <c r="G37" s="101">
        <f t="shared" si="4"/>
        <v>1.2268228077512897</v>
      </c>
    </row>
    <row r="38" spans="1:7" ht="12.75">
      <c r="A38" s="36" t="s">
        <v>375</v>
      </c>
      <c r="B38" s="97">
        <v>851</v>
      </c>
      <c r="C38" s="10">
        <f t="shared" si="5"/>
        <v>4.631292517006803</v>
      </c>
      <c r="E38" s="34" t="s">
        <v>337</v>
      </c>
      <c r="F38" s="97">
        <v>1108</v>
      </c>
      <c r="G38" s="101">
        <f t="shared" si="4"/>
        <v>5.148938147683443</v>
      </c>
    </row>
    <row r="39" spans="1:7" ht="12.75">
      <c r="A39" s="36"/>
      <c r="B39" s="97" t="s">
        <v>328</v>
      </c>
      <c r="C39" s="10"/>
      <c r="E39" s="34" t="s">
        <v>399</v>
      </c>
      <c r="F39" s="97">
        <v>310</v>
      </c>
      <c r="G39" s="101">
        <f t="shared" si="4"/>
        <v>1.4405873878897717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863</v>
      </c>
      <c r="C42" s="33">
        <f>(B42/$B$42)*100</f>
        <v>100</v>
      </c>
      <c r="E42" s="31" t="s">
        <v>346</v>
      </c>
      <c r="F42" s="80">
        <v>23053</v>
      </c>
      <c r="G42" s="99">
        <f>(F42/$F$42)*100</f>
        <v>100</v>
      </c>
      <c r="I42" s="39"/>
    </row>
    <row r="43" spans="1:7" ht="12.75">
      <c r="A43" s="36" t="s">
        <v>379</v>
      </c>
      <c r="B43" s="98">
        <v>303</v>
      </c>
      <c r="C43" s="102">
        <f>(B43/$B$42)*100</f>
        <v>35.11008111239861</v>
      </c>
      <c r="E43" s="60" t="s">
        <v>246</v>
      </c>
      <c r="F43" s="106">
        <v>23592</v>
      </c>
      <c r="G43" s="107">
        <f aca="true" t="shared" si="6" ref="G43:G71">(F43/$F$42)*100</f>
        <v>102.33809048713833</v>
      </c>
    </row>
    <row r="44" spans="1:7" ht="12.75">
      <c r="A44" s="36"/>
      <c r="B44" s="93" t="s">
        <v>328</v>
      </c>
      <c r="C44" s="10"/>
      <c r="E44" s="1" t="s">
        <v>407</v>
      </c>
      <c r="F44" s="97">
        <v>210</v>
      </c>
      <c r="G44" s="101">
        <f t="shared" si="6"/>
        <v>0.9109443456383117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72</v>
      </c>
      <c r="G45" s="101">
        <f t="shared" si="6"/>
        <v>0.31232377564742114</v>
      </c>
    </row>
    <row r="46" spans="1:7" ht="12.75">
      <c r="A46" s="29" t="s">
        <v>409</v>
      </c>
      <c r="B46" s="93">
        <v>17431</v>
      </c>
      <c r="C46" s="33">
        <f>(B46/$B$46)*100</f>
        <v>100</v>
      </c>
      <c r="E46" s="1" t="s">
        <v>410</v>
      </c>
      <c r="F46" s="97">
        <v>52</v>
      </c>
      <c r="G46" s="101">
        <f t="shared" si="6"/>
        <v>0.2255671713009153</v>
      </c>
    </row>
    <row r="47" spans="1:7" ht="12.75">
      <c r="A47" s="36" t="s">
        <v>411</v>
      </c>
      <c r="B47" s="97">
        <v>1704</v>
      </c>
      <c r="C47" s="10">
        <f>(B47/$B$46)*100</f>
        <v>9.775686994435203</v>
      </c>
      <c r="E47" s="1" t="s">
        <v>412</v>
      </c>
      <c r="F47" s="97">
        <v>319</v>
      </c>
      <c r="G47" s="101">
        <f t="shared" si="6"/>
        <v>1.3837678393267687</v>
      </c>
    </row>
    <row r="48" spans="1:7" ht="12.75">
      <c r="A48" s="36"/>
      <c r="B48" s="93" t="s">
        <v>328</v>
      </c>
      <c r="C48" s="10"/>
      <c r="E48" s="1" t="s">
        <v>413</v>
      </c>
      <c r="F48" s="97">
        <v>672</v>
      </c>
      <c r="G48" s="101">
        <f t="shared" si="6"/>
        <v>2.9150219060425977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204</v>
      </c>
      <c r="G49" s="101">
        <f t="shared" si="6"/>
        <v>0.8849173643343599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116</v>
      </c>
      <c r="G50" s="101">
        <f t="shared" si="6"/>
        <v>0.5031883052097341</v>
      </c>
    </row>
    <row r="51" spans="1:7" ht="12.75">
      <c r="A51" s="5" t="s">
        <v>416</v>
      </c>
      <c r="B51" s="93">
        <v>4726</v>
      </c>
      <c r="C51" s="33">
        <f>(B51/$B$51)*100</f>
        <v>100</v>
      </c>
      <c r="E51" s="1" t="s">
        <v>417</v>
      </c>
      <c r="F51" s="97">
        <v>1425</v>
      </c>
      <c r="G51" s="101">
        <f t="shared" si="6"/>
        <v>6.181408059688544</v>
      </c>
    </row>
    <row r="52" spans="1:7" ht="12.75">
      <c r="A52" s="4" t="s">
        <v>418</v>
      </c>
      <c r="B52" s="98">
        <v>327</v>
      </c>
      <c r="C52" s="10">
        <f>(B52/$B$51)*100</f>
        <v>6.919170545916208</v>
      </c>
      <c r="E52" s="1" t="s">
        <v>419</v>
      </c>
      <c r="F52" s="97">
        <v>87</v>
      </c>
      <c r="G52" s="101">
        <f t="shared" si="6"/>
        <v>0.37739122890730054</v>
      </c>
    </row>
    <row r="53" spans="1:7" ht="12.75">
      <c r="A53" s="4"/>
      <c r="B53" s="93" t="s">
        <v>328</v>
      </c>
      <c r="C53" s="10"/>
      <c r="E53" s="1" t="s">
        <v>420</v>
      </c>
      <c r="F53" s="97">
        <v>619</v>
      </c>
      <c r="G53" s="101">
        <f t="shared" si="6"/>
        <v>2.685116904524357</v>
      </c>
    </row>
    <row r="54" spans="1:7" ht="14.25">
      <c r="A54" s="5" t="s">
        <v>421</v>
      </c>
      <c r="B54" s="93">
        <v>14176</v>
      </c>
      <c r="C54" s="33">
        <f>(B54/$B$54)*100</f>
        <v>100</v>
      </c>
      <c r="E54" s="1" t="s">
        <v>279</v>
      </c>
      <c r="F54" s="97">
        <v>1780</v>
      </c>
      <c r="G54" s="101">
        <f t="shared" si="6"/>
        <v>7.721337786839023</v>
      </c>
    </row>
    <row r="55" spans="1:7" ht="12.75">
      <c r="A55" s="4" t="s">
        <v>418</v>
      </c>
      <c r="B55" s="98">
        <v>2548</v>
      </c>
      <c r="C55" s="10">
        <f>(B55/$B$54)*100</f>
        <v>17.974040632054177</v>
      </c>
      <c r="E55" s="1" t="s">
        <v>422</v>
      </c>
      <c r="F55" s="97">
        <v>1972</v>
      </c>
      <c r="G55" s="101">
        <f t="shared" si="6"/>
        <v>8.55420118856548</v>
      </c>
    </row>
    <row r="56" spans="1:7" ht="12.75">
      <c r="A56" s="4" t="s">
        <v>423</v>
      </c>
      <c r="B56" s="177">
        <v>66.1</v>
      </c>
      <c r="C56" s="37" t="s">
        <v>339</v>
      </c>
      <c r="E56" s="1" t="s">
        <v>424</v>
      </c>
      <c r="F56" s="97">
        <v>40</v>
      </c>
      <c r="G56" s="101">
        <f t="shared" si="6"/>
        <v>0.17351320869301176</v>
      </c>
    </row>
    <row r="57" spans="1:7" ht="12.75">
      <c r="A57" s="4" t="s">
        <v>425</v>
      </c>
      <c r="B57" s="98">
        <v>11628</v>
      </c>
      <c r="C57" s="10">
        <f>(B57/$B$54)*100</f>
        <v>82.02595936794582</v>
      </c>
      <c r="E57" s="1" t="s">
        <v>426</v>
      </c>
      <c r="F57" s="97">
        <v>41</v>
      </c>
      <c r="G57" s="101">
        <f t="shared" si="6"/>
        <v>0.17785103891033704</v>
      </c>
    </row>
    <row r="58" spans="1:7" ht="12.75">
      <c r="A58" s="4" t="s">
        <v>423</v>
      </c>
      <c r="B58" s="177">
        <v>78.5</v>
      </c>
      <c r="C58" s="37" t="s">
        <v>339</v>
      </c>
      <c r="E58" s="1" t="s">
        <v>427</v>
      </c>
      <c r="F58" s="97">
        <v>1285</v>
      </c>
      <c r="G58" s="101">
        <f t="shared" si="6"/>
        <v>5.5741118292630025</v>
      </c>
    </row>
    <row r="59" spans="1:7" ht="12.75">
      <c r="A59" s="4"/>
      <c r="B59" s="93" t="s">
        <v>328</v>
      </c>
      <c r="C59" s="10"/>
      <c r="E59" s="1" t="s">
        <v>428</v>
      </c>
      <c r="F59" s="97">
        <v>47</v>
      </c>
      <c r="G59" s="101">
        <f t="shared" si="6"/>
        <v>0.2038780202142888</v>
      </c>
    </row>
    <row r="60" spans="1:7" ht="12.75">
      <c r="A60" s="5" t="s">
        <v>429</v>
      </c>
      <c r="B60" s="93">
        <v>2500</v>
      </c>
      <c r="C60" s="33">
        <f>(B60/$B$60)*100</f>
        <v>100</v>
      </c>
      <c r="E60" s="1" t="s">
        <v>430</v>
      </c>
      <c r="F60" s="97">
        <v>370</v>
      </c>
      <c r="G60" s="101">
        <f t="shared" si="6"/>
        <v>1.6049971804103589</v>
      </c>
    </row>
    <row r="61" spans="1:7" ht="12.75">
      <c r="A61" s="4" t="s">
        <v>418</v>
      </c>
      <c r="B61" s="97">
        <v>914</v>
      </c>
      <c r="C61" s="10">
        <f>(B61/$B$60)*100</f>
        <v>36.559999999999995</v>
      </c>
      <c r="E61" s="1" t="s">
        <v>431</v>
      </c>
      <c r="F61" s="97">
        <v>56</v>
      </c>
      <c r="G61" s="101">
        <f t="shared" si="6"/>
        <v>0.24291849217021647</v>
      </c>
    </row>
    <row r="62" spans="1:7" ht="12.75">
      <c r="A62" s="4"/>
      <c r="B62" s="93" t="s">
        <v>328</v>
      </c>
      <c r="C62" s="10"/>
      <c r="E62" s="1" t="s">
        <v>432</v>
      </c>
      <c r="F62" s="97">
        <v>236</v>
      </c>
      <c r="G62" s="101">
        <f t="shared" si="6"/>
        <v>1.0237279312887693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81</v>
      </c>
      <c r="G63" s="101">
        <f t="shared" si="6"/>
        <v>0.35136424760334883</v>
      </c>
    </row>
    <row r="64" spans="1:7" ht="12.75">
      <c r="A64" s="29" t="s">
        <v>435</v>
      </c>
      <c r="B64" s="93">
        <v>21519</v>
      </c>
      <c r="C64" s="33">
        <f>(B64/$B$64)*100</f>
        <v>100</v>
      </c>
      <c r="E64" s="1" t="s">
        <v>436</v>
      </c>
      <c r="F64" s="97">
        <v>1426</v>
      </c>
      <c r="G64" s="101">
        <f t="shared" si="6"/>
        <v>6.185745889905869</v>
      </c>
    </row>
    <row r="65" spans="1:7" ht="12.75">
      <c r="A65" s="4" t="s">
        <v>334</v>
      </c>
      <c r="B65" s="97">
        <v>12900</v>
      </c>
      <c r="C65" s="10">
        <f>(B65/$B$64)*100</f>
        <v>59.94702356057437</v>
      </c>
      <c r="E65" s="1" t="s">
        <v>0</v>
      </c>
      <c r="F65" s="97">
        <v>135</v>
      </c>
      <c r="G65" s="101">
        <f t="shared" si="6"/>
        <v>0.5856070793389146</v>
      </c>
    </row>
    <row r="66" spans="1:7" ht="12.75">
      <c r="A66" s="4" t="s">
        <v>335</v>
      </c>
      <c r="B66" s="97">
        <v>7378</v>
      </c>
      <c r="C66" s="10">
        <f aca="true" t="shared" si="7" ref="C66:C71">(B66/$B$64)*100</f>
        <v>34.28597983177657</v>
      </c>
      <c r="E66" s="1" t="s">
        <v>1</v>
      </c>
      <c r="F66" s="97">
        <v>41</v>
      </c>
      <c r="G66" s="101">
        <f t="shared" si="6"/>
        <v>0.17785103891033704</v>
      </c>
    </row>
    <row r="67" spans="1:7" ht="12.75">
      <c r="A67" s="4" t="s">
        <v>2</v>
      </c>
      <c r="B67" s="97">
        <v>2791</v>
      </c>
      <c r="C67" s="10">
        <f t="shared" si="7"/>
        <v>12.969933547097915</v>
      </c>
      <c r="E67" s="1" t="s">
        <v>3</v>
      </c>
      <c r="F67" s="97">
        <v>147</v>
      </c>
      <c r="G67" s="101">
        <f t="shared" si="6"/>
        <v>0.6376610419468182</v>
      </c>
    </row>
    <row r="68" spans="1:7" ht="12.75">
      <c r="A68" s="4" t="s">
        <v>4</v>
      </c>
      <c r="B68" s="97">
        <v>4587</v>
      </c>
      <c r="C68" s="10">
        <f t="shared" si="7"/>
        <v>21.316046284678656</v>
      </c>
      <c r="E68" s="1" t="s">
        <v>5</v>
      </c>
      <c r="F68" s="97">
        <v>396</v>
      </c>
      <c r="G68" s="101">
        <f t="shared" si="6"/>
        <v>1.7177807660608164</v>
      </c>
    </row>
    <row r="69" spans="1:7" ht="12.75">
      <c r="A69" s="4" t="s">
        <v>6</v>
      </c>
      <c r="B69" s="97">
        <v>3526</v>
      </c>
      <c r="C69" s="10">
        <f t="shared" si="7"/>
        <v>16.385519773223663</v>
      </c>
      <c r="E69" s="1" t="s">
        <v>7</v>
      </c>
      <c r="F69" s="97">
        <v>101</v>
      </c>
      <c r="G69" s="101">
        <f t="shared" si="6"/>
        <v>0.4381208519498547</v>
      </c>
    </row>
    <row r="70" spans="1:7" ht="12.75">
      <c r="A70" s="4" t="s">
        <v>8</v>
      </c>
      <c r="B70" s="97">
        <v>1061</v>
      </c>
      <c r="C70" s="10">
        <f t="shared" si="7"/>
        <v>4.930526511454993</v>
      </c>
      <c r="E70" s="1" t="s">
        <v>9</v>
      </c>
      <c r="F70" s="97">
        <v>1149</v>
      </c>
      <c r="G70" s="101">
        <f t="shared" si="6"/>
        <v>4.984166919706762</v>
      </c>
    </row>
    <row r="71" spans="1:7" ht="12.75">
      <c r="A71" s="7" t="s">
        <v>336</v>
      </c>
      <c r="B71" s="103">
        <v>1241</v>
      </c>
      <c r="C71" s="40">
        <f t="shared" si="7"/>
        <v>5.766996607649054</v>
      </c>
      <c r="D71" s="41"/>
      <c r="E71" s="9" t="s">
        <v>10</v>
      </c>
      <c r="F71" s="103">
        <v>10513</v>
      </c>
      <c r="G71" s="104">
        <f t="shared" si="6"/>
        <v>45.60360907474082</v>
      </c>
    </row>
    <row r="72" spans="5:6" ht="12.75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18049</v>
      </c>
      <c r="C9" s="81">
        <f>(B9/$B$9)*100</f>
        <v>100</v>
      </c>
      <c r="D9" s="65"/>
      <c r="E9" s="79" t="s">
        <v>22</v>
      </c>
      <c r="F9" s="80">
        <v>8287</v>
      </c>
      <c r="G9" s="81">
        <f>(F9/$F$9)*100</f>
        <v>100</v>
      </c>
    </row>
    <row r="10" spans="1:7" ht="12.75">
      <c r="A10" s="82" t="s">
        <v>23</v>
      </c>
      <c r="B10" s="97">
        <v>12167</v>
      </c>
      <c r="C10" s="105">
        <f>(B10/$B$9)*100</f>
        <v>67.41093689401076</v>
      </c>
      <c r="D10" s="65"/>
      <c r="E10" s="78" t="s">
        <v>24</v>
      </c>
      <c r="F10" s="97">
        <v>441</v>
      </c>
      <c r="G10" s="105">
        <f aca="true" t="shared" si="0" ref="G10:G19">(F10/$F$9)*100</f>
        <v>5.321588029443707</v>
      </c>
    </row>
    <row r="11" spans="1:7" ht="12.75">
      <c r="A11" s="82" t="s">
        <v>25</v>
      </c>
      <c r="B11" s="97">
        <v>12143</v>
      </c>
      <c r="C11" s="105">
        <f aca="true" t="shared" si="1" ref="C11:C16">(B11/$B$9)*100</f>
        <v>67.27796553825696</v>
      </c>
      <c r="D11" s="65"/>
      <c r="E11" s="78" t="s">
        <v>26</v>
      </c>
      <c r="F11" s="97">
        <v>263</v>
      </c>
      <c r="G11" s="105">
        <f t="shared" si="0"/>
        <v>3.1736454688065643</v>
      </c>
    </row>
    <row r="12" spans="1:7" ht="12.75">
      <c r="A12" s="82" t="s">
        <v>27</v>
      </c>
      <c r="B12" s="97">
        <v>11713</v>
      </c>
      <c r="C12" s="105">
        <f>(B12/$B$9)*100</f>
        <v>64.89556208100173</v>
      </c>
      <c r="D12" s="65"/>
      <c r="E12" s="78" t="s">
        <v>28</v>
      </c>
      <c r="F12" s="97">
        <v>510</v>
      </c>
      <c r="G12" s="105">
        <f t="shared" si="0"/>
        <v>6.154217449016532</v>
      </c>
    </row>
    <row r="13" spans="1:7" ht="12.75">
      <c r="A13" s="82" t="s">
        <v>29</v>
      </c>
      <c r="B13" s="97">
        <v>430</v>
      </c>
      <c r="C13" s="105">
        <f>(B13/$B$9)*100</f>
        <v>2.3824034572552497</v>
      </c>
      <c r="D13" s="65"/>
      <c r="E13" s="78" t="s">
        <v>30</v>
      </c>
      <c r="F13" s="97">
        <v>781</v>
      </c>
      <c r="G13" s="105">
        <f t="shared" si="0"/>
        <v>9.424399662121395</v>
      </c>
    </row>
    <row r="14" spans="1:7" ht="12.75">
      <c r="A14" s="82" t="s">
        <v>31</v>
      </c>
      <c r="B14" s="109">
        <v>3.5</v>
      </c>
      <c r="C14" s="112" t="s">
        <v>339</v>
      </c>
      <c r="D14" s="65"/>
      <c r="E14" s="78" t="s">
        <v>32</v>
      </c>
      <c r="F14" s="97">
        <v>1049</v>
      </c>
      <c r="G14" s="105">
        <f t="shared" si="0"/>
        <v>12.658380596114396</v>
      </c>
    </row>
    <row r="15" spans="1:7" ht="12.75">
      <c r="A15" s="82" t="s">
        <v>33</v>
      </c>
      <c r="B15" s="109">
        <v>24</v>
      </c>
      <c r="C15" s="105">
        <f t="shared" si="1"/>
        <v>0.13297135575378138</v>
      </c>
      <c r="D15" s="65"/>
      <c r="E15" s="78" t="s">
        <v>34</v>
      </c>
      <c r="F15" s="97">
        <v>1819</v>
      </c>
      <c r="G15" s="105">
        <f t="shared" si="0"/>
        <v>21.95004223482563</v>
      </c>
    </row>
    <row r="16" spans="1:7" ht="12.75">
      <c r="A16" s="82" t="s">
        <v>145</v>
      </c>
      <c r="B16" s="97">
        <v>5882</v>
      </c>
      <c r="C16" s="105">
        <f t="shared" si="1"/>
        <v>32.589063105989254</v>
      </c>
      <c r="D16" s="65"/>
      <c r="E16" s="78" t="s">
        <v>146</v>
      </c>
      <c r="F16" s="97">
        <v>1447</v>
      </c>
      <c r="G16" s="105">
        <f t="shared" si="0"/>
        <v>17.46108362495475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1421</v>
      </c>
      <c r="G17" s="105">
        <f t="shared" si="0"/>
        <v>17.14733920598528</v>
      </c>
    </row>
    <row r="18" spans="1:7" ht="12.75">
      <c r="A18" s="77" t="s">
        <v>148</v>
      </c>
      <c r="B18" s="80">
        <v>9321</v>
      </c>
      <c r="C18" s="81">
        <f>(B18/$B$18)*100</f>
        <v>100</v>
      </c>
      <c r="D18" s="65"/>
      <c r="E18" s="78" t="s">
        <v>248</v>
      </c>
      <c r="F18" s="97">
        <v>290</v>
      </c>
      <c r="G18" s="105">
        <f t="shared" si="0"/>
        <v>3.4994569808133225</v>
      </c>
    </row>
    <row r="19" spans="1:9" ht="12.75">
      <c r="A19" s="82" t="s">
        <v>23</v>
      </c>
      <c r="B19" s="97">
        <v>5830</v>
      </c>
      <c r="C19" s="105">
        <f>(B19/$B$18)*100</f>
        <v>62.54693702392448</v>
      </c>
      <c r="D19" s="65"/>
      <c r="E19" s="78" t="s">
        <v>247</v>
      </c>
      <c r="F19" s="98">
        <v>266</v>
      </c>
      <c r="G19" s="105">
        <f t="shared" si="0"/>
        <v>3.2098467479184265</v>
      </c>
      <c r="I19" s="118"/>
    </row>
    <row r="20" spans="1:7" ht="12.75">
      <c r="A20" s="82" t="s">
        <v>25</v>
      </c>
      <c r="B20" s="97">
        <v>5830</v>
      </c>
      <c r="C20" s="105">
        <f>(B20/$B$18)*100</f>
        <v>62.54693702392448</v>
      </c>
      <c r="D20" s="65"/>
      <c r="E20" s="78" t="s">
        <v>149</v>
      </c>
      <c r="F20" s="97">
        <v>65831</v>
      </c>
      <c r="G20" s="112" t="s">
        <v>339</v>
      </c>
    </row>
    <row r="21" spans="1:7" ht="12.75">
      <c r="A21" s="82" t="s">
        <v>27</v>
      </c>
      <c r="B21" s="97">
        <v>5666</v>
      </c>
      <c r="C21" s="105">
        <f>(B21/$B$18)*100</f>
        <v>60.787469155669996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7134</v>
      </c>
      <c r="G22" s="105">
        <f>(F22/$F$9)*100</f>
        <v>86.08664172800772</v>
      </c>
    </row>
    <row r="23" spans="1:7" ht="12.75">
      <c r="A23" s="77" t="s">
        <v>151</v>
      </c>
      <c r="B23" s="80">
        <v>1743</v>
      </c>
      <c r="C23" s="81">
        <f>(B23/$B$23)*100</f>
        <v>100</v>
      </c>
      <c r="D23" s="65"/>
      <c r="E23" s="78" t="s">
        <v>152</v>
      </c>
      <c r="F23" s="97">
        <v>73817</v>
      </c>
      <c r="G23" s="112" t="s">
        <v>339</v>
      </c>
    </row>
    <row r="24" spans="1:7" ht="12.75">
      <c r="A24" s="82" t="s">
        <v>153</v>
      </c>
      <c r="B24" s="97">
        <v>1107</v>
      </c>
      <c r="C24" s="105">
        <f>(B24/$B$23)*100</f>
        <v>63.51118760757315</v>
      </c>
      <c r="D24" s="65"/>
      <c r="E24" s="78" t="s">
        <v>154</v>
      </c>
      <c r="F24" s="97">
        <v>1834</v>
      </c>
      <c r="G24" s="105">
        <f>(F24/$F$9)*100</f>
        <v>22.13104863038494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12339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264</v>
      </c>
      <c r="G26" s="105">
        <f>(F26/$F$9)*100</f>
        <v>3.1857125618438515</v>
      </c>
    </row>
    <row r="27" spans="1:7" ht="12.75">
      <c r="A27" s="77" t="s">
        <v>163</v>
      </c>
      <c r="B27" s="80">
        <v>11543</v>
      </c>
      <c r="C27" s="81">
        <f>(B27/$B$27)*100</f>
        <v>100</v>
      </c>
      <c r="D27" s="65"/>
      <c r="E27" s="78" t="s">
        <v>156</v>
      </c>
      <c r="F27" s="98">
        <v>6475</v>
      </c>
      <c r="G27" s="112" t="s">
        <v>339</v>
      </c>
    </row>
    <row r="28" spans="1:7" ht="12.75">
      <c r="A28" s="82" t="s">
        <v>164</v>
      </c>
      <c r="B28" s="97">
        <v>8987</v>
      </c>
      <c r="C28" s="105">
        <f aca="true" t="shared" si="2" ref="C28:C33">(B28/$B$27)*100</f>
        <v>77.85670969418696</v>
      </c>
      <c r="D28" s="65"/>
      <c r="E28" s="78" t="s">
        <v>157</v>
      </c>
      <c r="F28" s="97">
        <v>169</v>
      </c>
      <c r="G28" s="105">
        <f>(F28/$F$9)*100</f>
        <v>2.0393387233015567</v>
      </c>
    </row>
    <row r="29" spans="1:7" ht="12.75">
      <c r="A29" s="82" t="s">
        <v>165</v>
      </c>
      <c r="B29" s="97">
        <v>1377</v>
      </c>
      <c r="C29" s="105">
        <f t="shared" si="2"/>
        <v>11.929307805596466</v>
      </c>
      <c r="D29" s="65"/>
      <c r="E29" s="78" t="s">
        <v>158</v>
      </c>
      <c r="F29" s="97">
        <v>4371</v>
      </c>
      <c r="G29" s="112" t="s">
        <v>339</v>
      </c>
    </row>
    <row r="30" spans="1:7" ht="12.75">
      <c r="A30" s="82" t="s">
        <v>166</v>
      </c>
      <c r="B30" s="97">
        <v>663</v>
      </c>
      <c r="C30" s="105">
        <f t="shared" si="2"/>
        <v>5.743740795287187</v>
      </c>
      <c r="D30" s="65"/>
      <c r="E30" s="78" t="s">
        <v>159</v>
      </c>
      <c r="F30" s="97">
        <v>1408</v>
      </c>
      <c r="G30" s="105">
        <f>(F30/$F$9)*100</f>
        <v>16.99046699650054</v>
      </c>
    </row>
    <row r="31" spans="1:7" ht="12.75">
      <c r="A31" s="82" t="s">
        <v>193</v>
      </c>
      <c r="B31" s="97">
        <v>158</v>
      </c>
      <c r="C31" s="105">
        <f t="shared" si="2"/>
        <v>1.368794940656675</v>
      </c>
      <c r="D31" s="65"/>
      <c r="E31" s="78" t="s">
        <v>160</v>
      </c>
      <c r="F31" s="97">
        <v>16163</v>
      </c>
      <c r="G31" s="112" t="s">
        <v>339</v>
      </c>
    </row>
    <row r="32" spans="1:7" ht="12.75">
      <c r="A32" s="82" t="s">
        <v>167</v>
      </c>
      <c r="B32" s="97">
        <v>118</v>
      </c>
      <c r="C32" s="105">
        <f t="shared" si="2"/>
        <v>1.022264575933466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240</v>
      </c>
      <c r="C33" s="105">
        <f t="shared" si="2"/>
        <v>2.079182188339253</v>
      </c>
      <c r="D33" s="65"/>
      <c r="E33" s="79" t="s">
        <v>162</v>
      </c>
      <c r="F33" s="80">
        <v>5859</v>
      </c>
      <c r="G33" s="81">
        <f>(F33/$F$33)*100</f>
        <v>100</v>
      </c>
    </row>
    <row r="34" spans="1:7" ht="12.75">
      <c r="A34" s="82" t="s">
        <v>169</v>
      </c>
      <c r="B34" s="109">
        <v>28.7</v>
      </c>
      <c r="C34" s="112" t="s">
        <v>339</v>
      </c>
      <c r="D34" s="65"/>
      <c r="E34" s="78" t="s">
        <v>24</v>
      </c>
      <c r="F34" s="97">
        <v>186</v>
      </c>
      <c r="G34" s="105">
        <f aca="true" t="shared" si="3" ref="G34:G43">(F34/$F$33)*100</f>
        <v>3.1746031746031744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98</v>
      </c>
      <c r="G35" s="105">
        <f t="shared" si="3"/>
        <v>1.6726403823178015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269</v>
      </c>
      <c r="G36" s="105">
        <f t="shared" si="3"/>
        <v>4.591227171872333</v>
      </c>
    </row>
    <row r="37" spans="1:7" ht="12.75">
      <c r="A37" s="77" t="s">
        <v>172</v>
      </c>
      <c r="B37" s="80">
        <v>11713</v>
      </c>
      <c r="C37" s="81">
        <f>(B37/$B$37)*100</f>
        <v>100</v>
      </c>
      <c r="D37" s="65"/>
      <c r="E37" s="78" t="s">
        <v>30</v>
      </c>
      <c r="F37" s="97">
        <v>533</v>
      </c>
      <c r="G37" s="105">
        <f t="shared" si="3"/>
        <v>9.097115548728452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717</v>
      </c>
      <c r="G38" s="105">
        <f t="shared" si="3"/>
        <v>12.23758320532514</v>
      </c>
    </row>
    <row r="39" spans="1:7" ht="12.75">
      <c r="A39" s="82" t="s">
        <v>175</v>
      </c>
      <c r="B39" s="98">
        <v>5221</v>
      </c>
      <c r="C39" s="105">
        <f>(B39/$B$37)*100</f>
        <v>44.574404507811835</v>
      </c>
      <c r="D39" s="65"/>
      <c r="E39" s="78" t="s">
        <v>34</v>
      </c>
      <c r="F39" s="97">
        <v>1259</v>
      </c>
      <c r="G39" s="105">
        <f t="shared" si="3"/>
        <v>21.48830858508278</v>
      </c>
    </row>
    <row r="40" spans="1:7" ht="12.75">
      <c r="A40" s="82" t="s">
        <v>176</v>
      </c>
      <c r="B40" s="98">
        <v>1328</v>
      </c>
      <c r="C40" s="105">
        <f>(B40/$B$37)*100</f>
        <v>11.337829761803125</v>
      </c>
      <c r="D40" s="65"/>
      <c r="E40" s="78" t="s">
        <v>146</v>
      </c>
      <c r="F40" s="97">
        <v>1130</v>
      </c>
      <c r="G40" s="105">
        <f t="shared" si="3"/>
        <v>19.286567673664447</v>
      </c>
    </row>
    <row r="41" spans="1:7" ht="12.75">
      <c r="A41" s="82" t="s">
        <v>178</v>
      </c>
      <c r="B41" s="98">
        <v>3085</v>
      </c>
      <c r="C41" s="105">
        <f>(B41/$B$37)*100</f>
        <v>26.338256637923674</v>
      </c>
      <c r="D41" s="65"/>
      <c r="E41" s="78" t="s">
        <v>147</v>
      </c>
      <c r="F41" s="97">
        <v>1224</v>
      </c>
      <c r="G41" s="105">
        <f t="shared" si="3"/>
        <v>20.89093701996928</v>
      </c>
    </row>
    <row r="42" spans="1:7" ht="12.75">
      <c r="A42" s="82" t="s">
        <v>338</v>
      </c>
      <c r="B42" s="98">
        <v>18</v>
      </c>
      <c r="C42" s="105">
        <f>(B42/$B$37)*100</f>
        <v>0.15367540339793392</v>
      </c>
      <c r="D42" s="65"/>
      <c r="E42" s="78" t="s">
        <v>248</v>
      </c>
      <c r="F42" s="97">
        <v>254</v>
      </c>
      <c r="G42" s="105">
        <f t="shared" si="3"/>
        <v>4.33521078682369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189</v>
      </c>
      <c r="G43" s="105">
        <f t="shared" si="3"/>
        <v>3.225806451612903</v>
      </c>
    </row>
    <row r="44" spans="1:7" ht="12.75">
      <c r="A44" s="82" t="s">
        <v>369</v>
      </c>
      <c r="B44" s="98">
        <v>668</v>
      </c>
      <c r="C44" s="105">
        <f>(B44/$B$37)*100</f>
        <v>5.703064970545547</v>
      </c>
      <c r="D44" s="65"/>
      <c r="E44" s="78" t="s">
        <v>171</v>
      </c>
      <c r="F44" s="97">
        <v>73040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1393</v>
      </c>
      <c r="C46" s="105">
        <f>(B46/$B$37)*100</f>
        <v>11.892768718517885</v>
      </c>
      <c r="D46" s="65"/>
      <c r="E46" s="78" t="s">
        <v>174</v>
      </c>
      <c r="F46" s="97">
        <v>26798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50309</v>
      </c>
      <c r="G48" s="112" t="s">
        <v>339</v>
      </c>
    </row>
    <row r="49" spans="1:7" ht="13.5" thickBot="1">
      <c r="A49" s="82" t="s">
        <v>370</v>
      </c>
      <c r="B49" s="98">
        <v>20</v>
      </c>
      <c r="C49" s="105">
        <f aca="true" t="shared" si="4" ref="C49:C55">(B49/$B$37)*100</f>
        <v>0.17075044821992658</v>
      </c>
      <c r="D49" s="87"/>
      <c r="E49" s="88" t="s">
        <v>180</v>
      </c>
      <c r="F49" s="113">
        <v>36162</v>
      </c>
      <c r="G49" s="114" t="s">
        <v>339</v>
      </c>
    </row>
    <row r="50" spans="1:7" ht="13.5" thickTop="1">
      <c r="A50" s="82" t="s">
        <v>194</v>
      </c>
      <c r="B50" s="98">
        <v>398</v>
      </c>
      <c r="C50" s="105">
        <f t="shared" si="4"/>
        <v>3.3979339195765386</v>
      </c>
      <c r="D50" s="65"/>
      <c r="E50" s="78"/>
      <c r="F50" s="86"/>
      <c r="G50" s="85"/>
    </row>
    <row r="51" spans="1:7" ht="12.75">
      <c r="A51" s="82" t="s">
        <v>195</v>
      </c>
      <c r="B51" s="98">
        <v>1692</v>
      </c>
      <c r="C51" s="105">
        <f t="shared" si="4"/>
        <v>14.445487919405789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513</v>
      </c>
      <c r="C52" s="105">
        <f t="shared" si="4"/>
        <v>4.3797489968411165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1055</v>
      </c>
      <c r="C53" s="105">
        <f t="shared" si="4"/>
        <v>9.007086143601127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650</v>
      </c>
      <c r="C54" s="105">
        <f t="shared" si="4"/>
        <v>5.549389567147614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896</v>
      </c>
      <c r="C55" s="105">
        <f t="shared" si="4"/>
        <v>7.64962008025271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7" t="s">
        <v>36</v>
      </c>
    </row>
    <row r="57" spans="1:12" ht="12.75">
      <c r="A57" s="82" t="s">
        <v>13</v>
      </c>
      <c r="B57" s="98">
        <v>957</v>
      </c>
      <c r="C57" s="105">
        <f>(B57/$B$37)*100</f>
        <v>8.170408947323486</v>
      </c>
      <c r="D57" s="65"/>
      <c r="E57" s="79" t="s">
        <v>162</v>
      </c>
      <c r="F57" s="80">
        <v>290</v>
      </c>
      <c r="G57" s="81">
        <f>(F57/L57)*100</f>
        <v>4.949650110940434</v>
      </c>
      <c r="H57" s="79" t="s">
        <v>162</v>
      </c>
      <c r="L57" s="15">
        <v>5859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226</v>
      </c>
      <c r="G58" s="105">
        <f>(F58/L58)*100</f>
        <v>7.255216693418941</v>
      </c>
      <c r="H58" s="78" t="s">
        <v>196</v>
      </c>
      <c r="L58" s="15">
        <v>3115</v>
      </c>
    </row>
    <row r="59" spans="1:12" ht="12.75">
      <c r="A59" s="82" t="s">
        <v>190</v>
      </c>
      <c r="B59" s="98">
        <v>1662</v>
      </c>
      <c r="C59" s="105">
        <f>(B59/$B$37)*100</f>
        <v>14.189362247075898</v>
      </c>
      <c r="D59" s="65"/>
      <c r="E59" s="78" t="s">
        <v>198</v>
      </c>
      <c r="F59" s="97">
        <v>130</v>
      </c>
      <c r="G59" s="105">
        <f>(F59/L59)*100</f>
        <v>10.22816679779701</v>
      </c>
      <c r="H59" s="78" t="s">
        <v>198</v>
      </c>
      <c r="L59" s="15">
        <v>1271</v>
      </c>
    </row>
    <row r="60" spans="1:7" ht="12.75">
      <c r="A60" s="82" t="s">
        <v>191</v>
      </c>
      <c r="B60" s="98">
        <v>2429</v>
      </c>
      <c r="C60" s="105">
        <f>(B60/$B$37)*100</f>
        <v>20.737641936310084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572</v>
      </c>
      <c r="C62" s="105">
        <f>(B62/$B$37)*100</f>
        <v>4.8834628190899005</v>
      </c>
      <c r="D62" s="65"/>
      <c r="E62" s="79" t="s">
        <v>201</v>
      </c>
      <c r="F62" s="80">
        <v>171</v>
      </c>
      <c r="G62" s="81">
        <f>(F62/L62)*100</f>
        <v>16.177861873226114</v>
      </c>
      <c r="H62" s="79" t="s">
        <v>35</v>
      </c>
      <c r="L62" s="15">
        <v>1057</v>
      </c>
    </row>
    <row r="63" spans="1:12" ht="12.75">
      <c r="A63" s="61" t="s">
        <v>371</v>
      </c>
      <c r="B63" s="98">
        <v>397</v>
      </c>
      <c r="C63" s="105">
        <f>(B63/$B$37)*100</f>
        <v>3.3893963971655428</v>
      </c>
      <c r="D63" s="65"/>
      <c r="E63" s="78" t="s">
        <v>196</v>
      </c>
      <c r="F63" s="97">
        <v>145</v>
      </c>
      <c r="G63" s="105">
        <f>(F63/L63)*100</f>
        <v>20.480225988700564</v>
      </c>
      <c r="H63" s="78" t="s">
        <v>196</v>
      </c>
      <c r="L63" s="15">
        <v>708</v>
      </c>
    </row>
    <row r="64" spans="1:12" ht="12.75">
      <c r="A64" s="82" t="s">
        <v>192</v>
      </c>
      <c r="B64" s="98">
        <v>472</v>
      </c>
      <c r="C64" s="105">
        <f>(B64/$B$37)*100</f>
        <v>4.029710577990267</v>
      </c>
      <c r="D64" s="65"/>
      <c r="E64" s="78" t="s">
        <v>198</v>
      </c>
      <c r="F64" s="97">
        <v>97</v>
      </c>
      <c r="G64" s="105">
        <f>(F64/L64)*100</f>
        <v>40.416666666666664</v>
      </c>
      <c r="H64" s="78" t="s">
        <v>198</v>
      </c>
      <c r="L64" s="15">
        <v>240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1607</v>
      </c>
      <c r="G66" s="81">
        <f aca="true" t="shared" si="5" ref="G66:G71">(F66/L66)*100</f>
        <v>7.021760027964695</v>
      </c>
      <c r="H66" s="79" t="s">
        <v>202</v>
      </c>
      <c r="L66" s="15">
        <v>22886</v>
      </c>
    </row>
    <row r="67" spans="1:12" ht="12.75">
      <c r="A67" s="82" t="s">
        <v>204</v>
      </c>
      <c r="B67" s="97">
        <v>9736</v>
      </c>
      <c r="C67" s="105">
        <f>(B67/$B$37)*100</f>
        <v>83.12131819346025</v>
      </c>
      <c r="D67" s="65"/>
      <c r="E67" s="78" t="s">
        <v>340</v>
      </c>
      <c r="F67" s="97">
        <v>1032</v>
      </c>
      <c r="G67" s="105">
        <f t="shared" si="5"/>
        <v>5.94401566639788</v>
      </c>
      <c r="H67" s="78" t="s">
        <v>340</v>
      </c>
      <c r="L67" s="15">
        <v>17362</v>
      </c>
    </row>
    <row r="68" spans="1:12" ht="12.75">
      <c r="A68" s="82" t="s">
        <v>206</v>
      </c>
      <c r="B68" s="97">
        <v>1561</v>
      </c>
      <c r="C68" s="105">
        <f>(B68/$B$37)*100</f>
        <v>13.327072483565269</v>
      </c>
      <c r="D68" s="65"/>
      <c r="E68" s="78" t="s">
        <v>205</v>
      </c>
      <c r="F68" s="97">
        <v>108</v>
      </c>
      <c r="G68" s="105">
        <f t="shared" si="5"/>
        <v>4.32</v>
      </c>
      <c r="H68" s="78" t="s">
        <v>205</v>
      </c>
      <c r="L68" s="15">
        <v>2500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546</v>
      </c>
      <c r="G69" s="105">
        <f t="shared" si="5"/>
        <v>9.936305732484078</v>
      </c>
      <c r="H69" s="78" t="s">
        <v>207</v>
      </c>
      <c r="L69" s="15">
        <v>5495</v>
      </c>
    </row>
    <row r="70" spans="1:12" ht="12.75">
      <c r="A70" s="82" t="s">
        <v>17</v>
      </c>
      <c r="B70" s="97">
        <v>410</v>
      </c>
      <c r="C70" s="105">
        <f>(B70/$B$37)*100</f>
        <v>3.500384188508495</v>
      </c>
      <c r="D70" s="65"/>
      <c r="E70" s="78" t="s">
        <v>208</v>
      </c>
      <c r="F70" s="97">
        <v>384</v>
      </c>
      <c r="G70" s="105">
        <f t="shared" si="5"/>
        <v>9.624060150375941</v>
      </c>
      <c r="H70" s="78" t="s">
        <v>208</v>
      </c>
      <c r="L70" s="15">
        <v>3990</v>
      </c>
    </row>
    <row r="71" spans="1:12" ht="13.5" thickBot="1">
      <c r="A71" s="90" t="s">
        <v>12</v>
      </c>
      <c r="B71" s="110">
        <v>6</v>
      </c>
      <c r="C71" s="111">
        <f>(B71/$B$37)*100</f>
        <v>0.05122513446597797</v>
      </c>
      <c r="D71" s="91"/>
      <c r="E71" s="92" t="s">
        <v>209</v>
      </c>
      <c r="F71" s="110">
        <v>554</v>
      </c>
      <c r="G71" s="119">
        <f t="shared" si="5"/>
        <v>15.00948252506096</v>
      </c>
      <c r="H71" s="92" t="s">
        <v>209</v>
      </c>
      <c r="L71" s="15">
        <v>3691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8473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8278</v>
      </c>
      <c r="G9" s="81">
        <f>(F9/$F$9)*100</f>
        <v>100</v>
      </c>
      <c r="I9" s="53"/>
    </row>
    <row r="10" spans="1:7" ht="12.75">
      <c r="A10" s="36" t="s">
        <v>215</v>
      </c>
      <c r="B10" s="97">
        <v>5222</v>
      </c>
      <c r="C10" s="105">
        <f aca="true" t="shared" si="0" ref="C10:C18">(B10/$B$8)*100</f>
        <v>61.631063377788266</v>
      </c>
      <c r="E10" s="32" t="s">
        <v>216</v>
      </c>
      <c r="F10" s="97">
        <v>7681</v>
      </c>
      <c r="G10" s="105">
        <f>(F10/$F$9)*100</f>
        <v>92.78811307079005</v>
      </c>
    </row>
    <row r="11" spans="1:7" ht="12.75">
      <c r="A11" s="36" t="s">
        <v>217</v>
      </c>
      <c r="B11" s="97">
        <v>847</v>
      </c>
      <c r="C11" s="105">
        <f t="shared" si="0"/>
        <v>9.996459341437507</v>
      </c>
      <c r="E11" s="32" t="s">
        <v>218</v>
      </c>
      <c r="F11" s="97">
        <v>329</v>
      </c>
      <c r="G11" s="105">
        <f>(F11/$F$9)*100</f>
        <v>3.9743899492631067</v>
      </c>
    </row>
    <row r="12" spans="1:7" ht="12.75">
      <c r="A12" s="36" t="s">
        <v>219</v>
      </c>
      <c r="B12" s="97">
        <v>523</v>
      </c>
      <c r="C12" s="105">
        <f t="shared" si="0"/>
        <v>6.1725480939454735</v>
      </c>
      <c r="E12" s="32" t="s">
        <v>220</v>
      </c>
      <c r="F12" s="97">
        <v>268</v>
      </c>
      <c r="G12" s="105">
        <f>(F12/$F$9)*100</f>
        <v>3.2374969799468474</v>
      </c>
    </row>
    <row r="13" spans="1:7" ht="12.75">
      <c r="A13" s="36" t="s">
        <v>221</v>
      </c>
      <c r="B13" s="97">
        <v>275</v>
      </c>
      <c r="C13" s="105">
        <f t="shared" si="0"/>
        <v>3.2456036822849046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318</v>
      </c>
      <c r="C14" s="105">
        <f t="shared" si="0"/>
        <v>3.753098076242181</v>
      </c>
      <c r="E14" s="42" t="s">
        <v>223</v>
      </c>
      <c r="F14" s="80">
        <v>5332</v>
      </c>
      <c r="G14" s="81">
        <f>(F14/$F$14)*100</f>
        <v>100</v>
      </c>
    </row>
    <row r="15" spans="1:7" ht="12.75">
      <c r="A15" s="36" t="s">
        <v>224</v>
      </c>
      <c r="B15" s="97">
        <v>600</v>
      </c>
      <c r="C15" s="105">
        <f t="shared" si="0"/>
        <v>7.0813171249852465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672</v>
      </c>
      <c r="C16" s="105">
        <f t="shared" si="0"/>
        <v>7.931075179983477</v>
      </c>
      <c r="E16" s="1" t="s">
        <v>227</v>
      </c>
      <c r="F16" s="97">
        <v>41</v>
      </c>
      <c r="G16" s="105">
        <f>(F16/$F$14)*100</f>
        <v>0.7689422355588897</v>
      </c>
    </row>
    <row r="17" spans="1:7" ht="12.75">
      <c r="A17" s="36" t="s">
        <v>228</v>
      </c>
      <c r="B17" s="97">
        <v>7</v>
      </c>
      <c r="C17" s="105">
        <f t="shared" si="0"/>
        <v>0.08261536645816123</v>
      </c>
      <c r="E17" s="1" t="s">
        <v>229</v>
      </c>
      <c r="F17" s="97">
        <v>110</v>
      </c>
      <c r="G17" s="105">
        <f aca="true" t="shared" si="1" ref="G17:G23">(F17/$F$14)*100</f>
        <v>2.0630157539384846</v>
      </c>
    </row>
    <row r="18" spans="1:7" ht="12.75">
      <c r="A18" s="36" t="s">
        <v>230</v>
      </c>
      <c r="B18" s="97">
        <v>9</v>
      </c>
      <c r="C18" s="105">
        <f t="shared" si="0"/>
        <v>0.1062197568747787</v>
      </c>
      <c r="E18" s="1" t="s">
        <v>147</v>
      </c>
      <c r="F18" s="97">
        <v>1700</v>
      </c>
      <c r="G18" s="105">
        <f t="shared" si="1"/>
        <v>31.882970742685675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2271</v>
      </c>
      <c r="G19" s="105">
        <f t="shared" si="1"/>
        <v>42.59189797449363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1140</v>
      </c>
      <c r="G20" s="105">
        <f t="shared" si="1"/>
        <v>21.380345086271568</v>
      </c>
    </row>
    <row r="21" spans="1:7" ht="12.75">
      <c r="A21" s="36" t="s">
        <v>234</v>
      </c>
      <c r="B21" s="98">
        <v>19</v>
      </c>
      <c r="C21" s="105">
        <f aca="true" t="shared" si="2" ref="C21:C28">(B21/$B$8)*100</f>
        <v>0.2242417089578662</v>
      </c>
      <c r="E21" s="1" t="s">
        <v>235</v>
      </c>
      <c r="F21" s="97">
        <v>49</v>
      </c>
      <c r="G21" s="105">
        <f t="shared" si="1"/>
        <v>0.918979744936234</v>
      </c>
    </row>
    <row r="22" spans="1:7" ht="12.75">
      <c r="A22" s="36" t="s">
        <v>236</v>
      </c>
      <c r="B22" s="98">
        <v>103</v>
      </c>
      <c r="C22" s="105">
        <f t="shared" si="2"/>
        <v>1.2156261064558007</v>
      </c>
      <c r="E22" s="1" t="s">
        <v>237</v>
      </c>
      <c r="F22" s="97">
        <v>5</v>
      </c>
      <c r="G22" s="105">
        <f t="shared" si="1"/>
        <v>0.0937734433608402</v>
      </c>
    </row>
    <row r="23" spans="1:7" ht="12.75">
      <c r="A23" s="36" t="s">
        <v>238</v>
      </c>
      <c r="B23" s="98">
        <v>231</v>
      </c>
      <c r="C23" s="105">
        <f t="shared" si="2"/>
        <v>2.72630709311932</v>
      </c>
      <c r="E23" s="1" t="s">
        <v>239</v>
      </c>
      <c r="F23" s="98">
        <v>16</v>
      </c>
      <c r="G23" s="105">
        <f t="shared" si="1"/>
        <v>0.30007501875468867</v>
      </c>
    </row>
    <row r="24" spans="1:7" ht="12.75">
      <c r="A24" s="36" t="s">
        <v>240</v>
      </c>
      <c r="B24" s="97">
        <v>1356</v>
      </c>
      <c r="C24" s="105">
        <f t="shared" si="2"/>
        <v>16.00377670246666</v>
      </c>
      <c r="E24" s="1" t="s">
        <v>241</v>
      </c>
      <c r="F24" s="97">
        <v>167500</v>
      </c>
      <c r="G24" s="112" t="s">
        <v>339</v>
      </c>
    </row>
    <row r="25" spans="1:7" ht="12.75">
      <c r="A25" s="36" t="s">
        <v>242</v>
      </c>
      <c r="B25" s="97">
        <v>1427</v>
      </c>
      <c r="C25" s="105">
        <f t="shared" si="2"/>
        <v>16.84173256225658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2908</v>
      </c>
      <c r="C26" s="105">
        <f t="shared" si="2"/>
        <v>34.32078366576184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1874</v>
      </c>
      <c r="C27" s="105">
        <f t="shared" si="2"/>
        <v>22.117313820370587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555</v>
      </c>
      <c r="C28" s="105">
        <f t="shared" si="2"/>
        <v>6.550218340611353</v>
      </c>
      <c r="E28" s="32" t="s">
        <v>254</v>
      </c>
      <c r="F28" s="97">
        <v>3976</v>
      </c>
      <c r="G28" s="105">
        <f aca="true" t="shared" si="3" ref="G28:G35">(F28/$F$14)*100</f>
        <v>74.56864216054014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22</v>
      </c>
      <c r="G30" s="105">
        <f t="shared" si="3"/>
        <v>0.41260315078769694</v>
      </c>
    </row>
    <row r="31" spans="1:7" ht="12.75">
      <c r="A31" s="36" t="s">
        <v>258</v>
      </c>
      <c r="B31" s="97">
        <v>148</v>
      </c>
      <c r="C31" s="105">
        <f aca="true" t="shared" si="4" ref="C31:C39">(B31/$B$8)*100</f>
        <v>1.7467248908296942</v>
      </c>
      <c r="E31" s="32" t="s">
        <v>259</v>
      </c>
      <c r="F31" s="97">
        <v>123</v>
      </c>
      <c r="G31" s="105">
        <f t="shared" si="3"/>
        <v>2.3068267066766692</v>
      </c>
    </row>
    <row r="32" spans="1:7" ht="12.75">
      <c r="A32" s="36" t="s">
        <v>260</v>
      </c>
      <c r="B32" s="97">
        <v>313</v>
      </c>
      <c r="C32" s="105">
        <f t="shared" si="4"/>
        <v>3.6940871002006372</v>
      </c>
      <c r="E32" s="32" t="s">
        <v>261</v>
      </c>
      <c r="F32" s="97">
        <v>378</v>
      </c>
      <c r="G32" s="105">
        <f t="shared" si="3"/>
        <v>7.08927231807952</v>
      </c>
    </row>
    <row r="33" spans="1:7" ht="12.75">
      <c r="A33" s="36" t="s">
        <v>262</v>
      </c>
      <c r="B33" s="97">
        <v>817</v>
      </c>
      <c r="C33" s="105">
        <f t="shared" si="4"/>
        <v>9.642393485188245</v>
      </c>
      <c r="E33" s="32" t="s">
        <v>263</v>
      </c>
      <c r="F33" s="97">
        <v>1375</v>
      </c>
      <c r="G33" s="105">
        <f t="shared" si="3"/>
        <v>25.787696924231057</v>
      </c>
    </row>
    <row r="34" spans="1:7" ht="12.75">
      <c r="A34" s="36" t="s">
        <v>264</v>
      </c>
      <c r="B34" s="97">
        <v>1067</v>
      </c>
      <c r="C34" s="105">
        <f t="shared" si="4"/>
        <v>12.592942287265432</v>
      </c>
      <c r="E34" s="32" t="s">
        <v>265</v>
      </c>
      <c r="F34" s="97">
        <v>1398</v>
      </c>
      <c r="G34" s="105">
        <f t="shared" si="3"/>
        <v>26.219054763690924</v>
      </c>
    </row>
    <row r="35" spans="1:7" ht="12.75">
      <c r="A35" s="36" t="s">
        <v>266</v>
      </c>
      <c r="B35" s="97">
        <v>1400</v>
      </c>
      <c r="C35" s="105">
        <f t="shared" si="4"/>
        <v>16.523073291632244</v>
      </c>
      <c r="E35" s="32" t="s">
        <v>267</v>
      </c>
      <c r="F35" s="97">
        <v>680</v>
      </c>
      <c r="G35" s="105">
        <f t="shared" si="3"/>
        <v>12.753188297074269</v>
      </c>
    </row>
    <row r="36" spans="1:7" ht="12.75">
      <c r="A36" s="36" t="s">
        <v>268</v>
      </c>
      <c r="B36" s="97">
        <v>1401</v>
      </c>
      <c r="C36" s="105">
        <f t="shared" si="4"/>
        <v>16.53487548684055</v>
      </c>
      <c r="E36" s="32" t="s">
        <v>269</v>
      </c>
      <c r="F36" s="97">
        <v>1516</v>
      </c>
      <c r="G36" s="112" t="s">
        <v>339</v>
      </c>
    </row>
    <row r="37" spans="1:7" ht="12.75">
      <c r="A37" s="36" t="s">
        <v>270</v>
      </c>
      <c r="B37" s="97">
        <v>1340</v>
      </c>
      <c r="C37" s="105">
        <f t="shared" si="4"/>
        <v>15.814941579133718</v>
      </c>
      <c r="E37" s="32" t="s">
        <v>271</v>
      </c>
      <c r="F37" s="97">
        <v>1356</v>
      </c>
      <c r="G37" s="105">
        <f>(F37/$F$14)*100</f>
        <v>25.431357839459867</v>
      </c>
    </row>
    <row r="38" spans="1:7" ht="12.75">
      <c r="A38" s="36" t="s">
        <v>272</v>
      </c>
      <c r="B38" s="97">
        <v>1192</v>
      </c>
      <c r="C38" s="105">
        <f t="shared" si="4"/>
        <v>14.068216688304025</v>
      </c>
      <c r="E38" s="32" t="s">
        <v>269</v>
      </c>
      <c r="F38" s="97">
        <v>516</v>
      </c>
      <c r="G38" s="112" t="s">
        <v>339</v>
      </c>
    </row>
    <row r="39" spans="1:7" ht="12.75">
      <c r="A39" s="36" t="s">
        <v>273</v>
      </c>
      <c r="B39" s="97">
        <v>795</v>
      </c>
      <c r="C39" s="105">
        <f t="shared" si="4"/>
        <v>9.382745190605453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16">
        <v>5.9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8278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1514</v>
      </c>
      <c r="G43" s="105">
        <f aca="true" t="shared" si="5" ref="G43:G48">(F43/$F$14)*100</f>
        <v>28.394598649662417</v>
      </c>
    </row>
    <row r="44" spans="1:7" ht="12.75">
      <c r="A44" s="36" t="s">
        <v>287</v>
      </c>
      <c r="B44" s="98">
        <v>1111</v>
      </c>
      <c r="C44" s="105">
        <f aca="true" t="shared" si="6" ref="C44:C49">(B44/$B$42)*100</f>
        <v>13.421116211645327</v>
      </c>
      <c r="E44" s="32" t="s">
        <v>288</v>
      </c>
      <c r="F44" s="97">
        <v>886</v>
      </c>
      <c r="G44" s="105">
        <f t="shared" si="5"/>
        <v>16.616654163540886</v>
      </c>
    </row>
    <row r="45" spans="1:7" ht="12.75">
      <c r="A45" s="36" t="s">
        <v>289</v>
      </c>
      <c r="B45" s="98">
        <v>2120</v>
      </c>
      <c r="C45" s="105">
        <f t="shared" si="6"/>
        <v>25.61005073689297</v>
      </c>
      <c r="E45" s="32" t="s">
        <v>290</v>
      </c>
      <c r="F45" s="97">
        <v>775</v>
      </c>
      <c r="G45" s="105">
        <f t="shared" si="5"/>
        <v>14.534883720930234</v>
      </c>
    </row>
    <row r="46" spans="1:7" ht="12.75">
      <c r="A46" s="36" t="s">
        <v>291</v>
      </c>
      <c r="B46" s="98">
        <v>1342</v>
      </c>
      <c r="C46" s="105">
        <f t="shared" si="6"/>
        <v>16.21164532495772</v>
      </c>
      <c r="E46" s="32" t="s">
        <v>292</v>
      </c>
      <c r="F46" s="97">
        <v>661</v>
      </c>
      <c r="G46" s="105">
        <f t="shared" si="5"/>
        <v>12.396849212303076</v>
      </c>
    </row>
    <row r="47" spans="1:7" ht="12.75">
      <c r="A47" s="36" t="s">
        <v>293</v>
      </c>
      <c r="B47" s="97">
        <v>1347</v>
      </c>
      <c r="C47" s="105">
        <f t="shared" si="6"/>
        <v>16.272046388016427</v>
      </c>
      <c r="E47" s="32" t="s">
        <v>294</v>
      </c>
      <c r="F47" s="97">
        <v>488</v>
      </c>
      <c r="G47" s="105">
        <f t="shared" si="5"/>
        <v>9.152288072018004</v>
      </c>
    </row>
    <row r="48" spans="1:7" ht="12.75">
      <c r="A48" s="36" t="s">
        <v>295</v>
      </c>
      <c r="B48" s="97">
        <v>1122</v>
      </c>
      <c r="C48" s="105">
        <f t="shared" si="6"/>
        <v>13.553998550374486</v>
      </c>
      <c r="E48" s="32" t="s">
        <v>296</v>
      </c>
      <c r="F48" s="97">
        <v>985</v>
      </c>
      <c r="G48" s="105">
        <f t="shared" si="5"/>
        <v>18.47336834208552</v>
      </c>
    </row>
    <row r="49" spans="1:7" ht="12.75">
      <c r="A49" s="36" t="s">
        <v>297</v>
      </c>
      <c r="B49" s="97">
        <v>1236</v>
      </c>
      <c r="C49" s="105">
        <f t="shared" si="6"/>
        <v>14.931142788113071</v>
      </c>
      <c r="E49" s="32" t="s">
        <v>298</v>
      </c>
      <c r="F49" s="97">
        <v>23</v>
      </c>
      <c r="G49" s="105">
        <f>(F49/$F$14)*100</f>
        <v>0.431357839459865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2732</v>
      </c>
      <c r="G51" s="81">
        <f>(F51/F$51)*100</f>
        <v>100</v>
      </c>
    </row>
    <row r="52" spans="1:7" ht="12.75">
      <c r="A52" s="4" t="s">
        <v>301</v>
      </c>
      <c r="B52" s="97">
        <v>557</v>
      </c>
      <c r="C52" s="105">
        <f>(B52/$B$42)*100</f>
        <v>6.728678424740275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3117</v>
      </c>
      <c r="C53" s="105">
        <f>(B53/$B$42)*100</f>
        <v>37.65402271079971</v>
      </c>
      <c r="E53" s="32" t="s">
        <v>304</v>
      </c>
      <c r="F53" s="97">
        <v>47</v>
      </c>
      <c r="G53" s="105">
        <f>(F53/F$51)*100</f>
        <v>1.7203513909224013</v>
      </c>
    </row>
    <row r="54" spans="1:7" ht="12.75">
      <c r="A54" s="4" t="s">
        <v>305</v>
      </c>
      <c r="B54" s="97">
        <v>3042</v>
      </c>
      <c r="C54" s="105">
        <f>(B54/$B$42)*100</f>
        <v>36.74800676491906</v>
      </c>
      <c r="E54" s="32" t="s">
        <v>306</v>
      </c>
      <c r="F54" s="97">
        <v>28</v>
      </c>
      <c r="G54" s="105">
        <f aca="true" t="shared" si="7" ref="G54:G60">(F54/F$51)*100</f>
        <v>1.0248901903367496</v>
      </c>
    </row>
    <row r="55" spans="1:7" ht="12.75">
      <c r="A55" s="4" t="s">
        <v>307</v>
      </c>
      <c r="B55" s="97">
        <v>1562</v>
      </c>
      <c r="C55" s="105">
        <f>(B55/$B$42)*100</f>
        <v>18.869292099540953</v>
      </c>
      <c r="E55" s="32" t="s">
        <v>308</v>
      </c>
      <c r="F55" s="97">
        <v>95</v>
      </c>
      <c r="G55" s="105">
        <f t="shared" si="7"/>
        <v>3.4773060029282576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463</v>
      </c>
      <c r="G56" s="105">
        <f t="shared" si="7"/>
        <v>16.947291361639824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1354</v>
      </c>
      <c r="G57" s="105">
        <f t="shared" si="7"/>
        <v>49.56076134699854</v>
      </c>
    </row>
    <row r="58" spans="1:7" ht="12.75">
      <c r="A58" s="36" t="s">
        <v>312</v>
      </c>
      <c r="B58" s="97">
        <v>6787</v>
      </c>
      <c r="C58" s="105">
        <f aca="true" t="shared" si="8" ref="C58:C66">(B58/$B$42)*100</f>
        <v>81.98840299589273</v>
      </c>
      <c r="E58" s="32" t="s">
        <v>313</v>
      </c>
      <c r="F58" s="97">
        <v>496</v>
      </c>
      <c r="G58" s="105">
        <f t="shared" si="7"/>
        <v>18.155197657393852</v>
      </c>
    </row>
    <row r="59" spans="1:7" ht="12.75">
      <c r="A59" s="36" t="s">
        <v>314</v>
      </c>
      <c r="B59" s="97">
        <v>58</v>
      </c>
      <c r="C59" s="105">
        <f t="shared" si="8"/>
        <v>0.7006523314810341</v>
      </c>
      <c r="E59" s="32" t="s">
        <v>315</v>
      </c>
      <c r="F59" s="98">
        <v>155</v>
      </c>
      <c r="G59" s="105">
        <f t="shared" si="7"/>
        <v>5.673499267935578</v>
      </c>
    </row>
    <row r="60" spans="1:7" ht="12.75">
      <c r="A60" s="36" t="s">
        <v>316</v>
      </c>
      <c r="B60" s="97">
        <v>732</v>
      </c>
      <c r="C60" s="105">
        <f t="shared" si="8"/>
        <v>8.84271563179512</v>
      </c>
      <c r="E60" s="32" t="s">
        <v>317</v>
      </c>
      <c r="F60" s="97">
        <v>94</v>
      </c>
      <c r="G60" s="105">
        <f t="shared" si="7"/>
        <v>3.4407027818448026</v>
      </c>
    </row>
    <row r="61" spans="1:7" ht="12.75">
      <c r="A61" s="36" t="s">
        <v>318</v>
      </c>
      <c r="B61" s="97">
        <v>660</v>
      </c>
      <c r="C61" s="105">
        <f t="shared" si="8"/>
        <v>7.9729403237496985</v>
      </c>
      <c r="E61" s="32" t="s">
        <v>241</v>
      </c>
      <c r="F61" s="97">
        <v>870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6</v>
      </c>
      <c r="C63" s="105">
        <f t="shared" si="8"/>
        <v>0.0724812756704518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7</v>
      </c>
      <c r="C65" s="105">
        <f t="shared" si="8"/>
        <v>0.08456148828219377</v>
      </c>
      <c r="E65" s="32" t="s">
        <v>286</v>
      </c>
      <c r="F65" s="97">
        <v>606</v>
      </c>
      <c r="G65" s="105">
        <f aca="true" t="shared" si="9" ref="G65:G71">(F65/F$51)*100</f>
        <v>22.18155197657394</v>
      </c>
    </row>
    <row r="66" spans="1:7" ht="12.75">
      <c r="A66" s="36" t="s">
        <v>325</v>
      </c>
      <c r="B66" s="97">
        <v>28</v>
      </c>
      <c r="C66" s="105">
        <f t="shared" si="8"/>
        <v>0.3382459531287751</v>
      </c>
      <c r="E66" s="32" t="s">
        <v>288</v>
      </c>
      <c r="F66" s="97">
        <v>428</v>
      </c>
      <c r="G66" s="105">
        <f t="shared" si="9"/>
        <v>15.666178623718888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381</v>
      </c>
      <c r="G67" s="105">
        <f t="shared" si="9"/>
        <v>13.945827232796487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243</v>
      </c>
      <c r="G68" s="105">
        <f t="shared" si="9"/>
        <v>8.894582723279647</v>
      </c>
    </row>
    <row r="69" spans="1:7" ht="12.75">
      <c r="A69" s="36" t="s">
        <v>327</v>
      </c>
      <c r="B69" s="97">
        <v>38</v>
      </c>
      <c r="C69" s="105">
        <f>(B69/$B$42)*100</f>
        <v>0.4590480792461948</v>
      </c>
      <c r="E69" s="32" t="s">
        <v>294</v>
      </c>
      <c r="F69" s="97">
        <v>163</v>
      </c>
      <c r="G69" s="105">
        <f t="shared" si="9"/>
        <v>5.966325036603221</v>
      </c>
    </row>
    <row r="70" spans="1:7" ht="12.75">
      <c r="A70" s="36" t="s">
        <v>329</v>
      </c>
      <c r="B70" s="97">
        <v>39</v>
      </c>
      <c r="C70" s="105">
        <f>(B70/$B$42)*100</f>
        <v>0.4711282918579367</v>
      </c>
      <c r="E70" s="32" t="s">
        <v>296</v>
      </c>
      <c r="F70" s="97">
        <v>757</v>
      </c>
      <c r="G70" s="105">
        <f t="shared" si="9"/>
        <v>27.708638360175698</v>
      </c>
    </row>
    <row r="71" spans="1:7" ht="12.75">
      <c r="A71" s="54" t="s">
        <v>330</v>
      </c>
      <c r="B71" s="103">
        <v>66</v>
      </c>
      <c r="C71" s="115">
        <f>(B71/$B$42)*100</f>
        <v>0.7972940323749699</v>
      </c>
      <c r="D71" s="41"/>
      <c r="E71" s="44" t="s">
        <v>298</v>
      </c>
      <c r="F71" s="103">
        <v>154</v>
      </c>
      <c r="G71" s="115">
        <f t="shared" si="9"/>
        <v>5.636896046852123</v>
      </c>
    </row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2002-06-25T13:32:57Z</cp:lastPrinted>
  <dcterms:created xsi:type="dcterms:W3CDTF">2001-10-15T13:22:32Z</dcterms:created>
  <dcterms:modified xsi:type="dcterms:W3CDTF">2002-07-08T18:57:30Z</dcterms:modified>
  <cp:category/>
  <cp:version/>
  <cp:contentType/>
  <cp:contentStatus/>
</cp:coreProperties>
</file>