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<sst xmlns="http://schemas.openxmlformats.org/spreadsheetml/2006/main" count="696" uniqueCount="437">
  <si>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</si>
  <si>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</si>
  <si>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</si>
  <si>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</si>
  <si>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</si>
  <si>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</si>
  <si>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</si>
  <si>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</si>
  <si>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</si>
  <si>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</si>
  <si>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</si>
  <si>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</si>
  <si>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</si>
  <si>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</si>
  <si>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</si>
  <si>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</si>
  <si>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</si>
  <si>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</si>
  <si>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</si>
  <si>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</si>
  <si>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</si>
  <si>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</si>
  <si>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</si>
  <si>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</si>
  <si>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</si>
  <si>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</si>
  <si>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</si>
  <si>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</si>
  <si>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</si>
  <si>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</si>
  <si>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</si>
  <si>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</si>
  <si>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</si>
  <si>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</si>
  <si>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</si>
  <si>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</si>
  <si>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</si>
  <si>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</si>
  <si>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</si>
  <si>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</si>
  <si>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</si>
  <si>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</si>
  <si>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</si>
  <si>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</si>
  <si>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</si>
  <si>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</si>
  <si>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</si>
  <si>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</si>
  <si>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</si>
  <si>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</si>
  <si>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</si>
  <si>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</si>
  <si>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</si>
  <si>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</si>
  <si>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</si>
  <si>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</si>
  <si>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</si>
  <si>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</si>
  <si>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</si>
  <si>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</si>
  <si>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</si>
  <si>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</si>
  <si>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</si>
  <si>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</si>
  <si>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</si>
  <si>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</si>
  <si>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</si>
  <si>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</si>
  <si>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</si>
  <si>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</si>
  <si>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</si>
  <si>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</si>
  <si>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</si>
  <si>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</si>
  <si>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</si>
  <si>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</si>
  <si>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</si>
  <si>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</si>
  <si>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</si>
  <si>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</si>
  <si>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</si>
  <si>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</si>
  <si>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</si>
  <si>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</si>
  <si>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</si>
  <si>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</si>
  <si>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</si>
  <si>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</si>
  <si>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</si>
  <si>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</si>
  <si>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</si>
  <si>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</si>
  <si>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</si>
  <si>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</si>
  <si>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</si>
  <si>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</si>
  <si>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</si>
  <si>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</si>
  <si>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</si>
  <si>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</si>
  <si>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</si>
  <si>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</si>
  <si>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</si>
  <si>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</si>
  <si>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</si>
  <si>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</si>
  <si>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</si>
  <si>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</si>
  <si>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</si>
  <si>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</si>
  <si>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</si>
  <si>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</si>
  <si>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</si>
  <si>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</si>
  <si>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</si>
  <si>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</si>
  <si>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</si>
  <si>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</si>
  <si>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</si>
  <si>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</si>
  <si>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</si>
  <si>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</si>
  <si>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</si>
  <si>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</si>
  <si>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</si>
  <si>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</si>
  <si>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</si>
  <si>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</si>
  <si>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</si>
  <si>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</si>
  <si>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</si>
  <si>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</si>
  <si>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</si>
  <si>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</si>
  <si>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</si>
  <si>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</si>
  <si>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</si>
  <si>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</si>
  <si>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</si>
  <si>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</si>
  <si>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</si>
  <si>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</si>
  <si>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</si>
  <si>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</si>
  <si>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</si>
  <si>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</si>
  <si>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</si>
  <si>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</si>
  <si>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</si>
  <si>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</si>
  <si>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</si>
  <si>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</si>
  <si>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</si>
  <si>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</si>
  <si>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</si>
  <si>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</si>
  <si>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</si>
  <si>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</si>
  <si>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</si>
  <si>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</si>
  <si>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</si>
  <si>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</si>
  <si>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</si>
  <si>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</si>
  <si>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</si>
  <si>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</si>
  <si>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</si>
  <si>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</si>
  <si>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</si>
  <si>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</si>
  <si>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</si>
  <si>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</si>
  <si>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</si>
  <si>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</si>
  <si>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</si>
  <si>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</si>
  <si>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</si>
  <si>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</si>
  <si>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</si>
  <si>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</si>
  <si>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</si>
  <si>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</si>
  <si>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</si>
  <si>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</si>
  <si>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</si>
  <si>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</si>
  <si>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</si>
  <si>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</si>
  <si>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</si>
  <si>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</si>
  <si>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</si>
  <si>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</si>
  <si>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</si>
  <si>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</si>
  <si>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</si>
  <si>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</si>
  <si>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</si>
  <si>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</si>
  <si>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</si>
  <si>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</si>
  <si>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</si>
  <si>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</si>
  <si>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</si>
  <si>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</si>
  <si>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</si>
  <si>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</si>
  <si>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</si>
  <si>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</si>
  <si>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</si>
  <si>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</si>
  <si>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</si>
  <si>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</si>
  <si>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</si>
  <si>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</si>
  <si>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</si>
  <si>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</si>
  <si>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</si>
  <si>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</si>
  <si>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</si>
  <si>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</si>
  <si>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</si>
  <si>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</si>
  <si>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</si>
  <si>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</si>
  <si>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</si>
  <si>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</si>
  <si>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</si>
  <si>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</si>
  <si>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</si>
  <si>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</si>
  <si>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</si>
  <si>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</si>
  <si>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</si>
  <si>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</si>
  <si>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</si>
  <si>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</si>
  <si>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</si>
  <si>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</si>
  <si>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</si>
  <si>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</si>
  <si>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</si>
  <si>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</si>
  <si>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</si>
  <si>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</si>
  <si>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</si>
  <si>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</si>
  <si>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</si>
  <si>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</si>
  <si>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</si>
  <si>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</si>
  <si>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</si>
  <si>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</si>
  <si>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</si>
  <si>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</si>
  <si>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</si>
  <si>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</si>
  <si>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</si>
  <si>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</si>
  <si>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</si>
  <si>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</si>
  <si>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</si>
  <si>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</si>
  <si>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</si>
  <si>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</si>
  <si>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</si>
  <si>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</si>
  <si>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</si>
  <si>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</si>
  <si>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</si>
  <si>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</si>
  <si>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</si>
  <si>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</si>
  <si>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</si>
  <si>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</si>
  <si>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</si>
  <si>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</si>
  <si>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</si>
  <si>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</si>
  <si>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</si>
  <si>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</si>
  <si>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</si>
  <si>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</si>
  <si>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</si>
  <si>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</si>
  <si>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</si>
  <si>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</si>
  <si>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</si>
  <si>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</si>
  <si>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</si>
  <si>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</si>
  <si>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</si>
  <si>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</si>
  <si>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</si>
  <si>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</si>
  <si>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</si>
  <si>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</si>
  <si>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</si>
  <si>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</si>
  <si>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</si>
  <si>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</si>
  <si>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</si>
  <si>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</si>
  <si>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</si>
  <si>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</si>
  <si>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</si>
  <si>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</si>
  <si>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</si>
  <si>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</si>
  <si>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</si>
  <si>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</si>
  <si>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</si>
  <si>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</si>
  <si>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</si>
  <si>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</si>
  <si>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</si>
  <si>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</si>
  <si>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</si>
  <si>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</si>
  <si>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</si>
  <si>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</si>
  <si>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</si>
  <si>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</si>
  <si>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</si>
  <si>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</si>
  <si>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</si>
  <si>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</si>
  <si>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</si>
  <si>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</si>
  <si>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</si>
  <si>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</si>
  <si>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</si>
  <si>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</si>
  <si>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</si>
  <si>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</si>
  <si>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</si>
  <si>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</si>
  <si>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</si>
  <si>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</si>
  <si>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</si>
  <si>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</si>
  <si>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</si>
  <si>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</si>
  <si>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</si>
  <si>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</si>
  <si>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</si>
  <si>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</si>
  <si>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</si>
  <si>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</si>
  <si>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</si>
  <si>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</si>
  <si>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</si>
  <si>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</si>
  <si>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</si>
  <si>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</si>
  <si>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</si>
  <si>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</si>
  <si>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</si>
  <si>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</si>
  <si>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</si>
  <si>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</si>
  <si>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</si>
  <si>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</si>
  <si>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</si>
  <si>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</si>
  <si>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</si>
  <si>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</si>
  <si>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</si>
  <si>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</si>
  <si>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</si>
  <si>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</si>
  <si>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</si>
  <si>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</si>
  <si>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</si>
  <si>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</si>
  <si>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</si>
  <si>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</si>
  <si>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</si>
  <si>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</si>
  <si>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</si>
  <si>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</si>
  <si>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</si>
  <si>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</si>
  <si>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</si>
  <si>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</si>
  <si>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</si>
  <si>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</si>
  <si>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</si>
  <si>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</si>
  <si>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</si>
  <si>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</si>
  <si>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</si>
  <si>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</si>
  <si>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</si>
  <si>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</si>
  <si>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</si>
  <si>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</si>
  <si>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Warren township, Somerset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</si>
  <si>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Warren township</t>
    </r>
    <r>
      <rPr>
        <b/>
        <sz val="12"/>
        <rFont val="Arial"/>
        <family val="2"/>
      </rPr>
      <t>, Somerset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</si>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</sst>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0" t="s">
        <v>397</v>
      </c>
    </row>
    <row r="2" ht="12.75">
      <c r="A2" s="122"/>
    </row>
    <row r="3" ht="13.5" thickBot="1">
      <c r="A3" s="121" t="s">
        <v>398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253</v>
      </c>
      <c r="B5" s="130" t="s">
        <v>254</v>
      </c>
      <c r="C5" s="131" t="s">
        <v>255</v>
      </c>
      <c r="D5" s="132"/>
      <c r="E5" s="132" t="s">
        <v>253</v>
      </c>
      <c r="F5" s="130" t="s">
        <v>254</v>
      </c>
      <c r="G5" s="133" t="s">
        <v>255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399</v>
      </c>
      <c r="B7" s="140">
        <v>14259</v>
      </c>
      <c r="C7" s="141">
        <f>(B7/$B$7)*100</f>
        <v>100</v>
      </c>
      <c r="D7" s="142"/>
      <c r="E7" s="143" t="s">
        <v>400</v>
      </c>
      <c r="F7" s="144"/>
      <c r="G7" s="145"/>
    </row>
    <row r="8" spans="1:7" ht="12.75">
      <c r="A8" s="139" t="s">
        <v>401</v>
      </c>
      <c r="B8" s="146"/>
      <c r="C8" s="141"/>
      <c r="D8" s="142"/>
      <c r="E8" s="142" t="s">
        <v>399</v>
      </c>
      <c r="F8" s="140">
        <v>14259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7099</v>
      </c>
      <c r="C9" s="150">
        <f>(B9/$B$7)*100</f>
        <v>49.78610000701311</v>
      </c>
      <c r="D9" s="151"/>
      <c r="E9" s="151" t="s">
        <v>403</v>
      </c>
      <c r="F9" s="149">
        <v>455</v>
      </c>
      <c r="G9" s="152">
        <f t="shared" si="0"/>
        <v>3.190967108492882</v>
      </c>
    </row>
    <row r="10" spans="1:7" ht="12.75">
      <c r="A10" s="148" t="s">
        <v>404</v>
      </c>
      <c r="B10" s="149">
        <v>7160</v>
      </c>
      <c r="C10" s="150">
        <f>(B10/$B$7)*100</f>
        <v>50.21389999298689</v>
      </c>
      <c r="D10" s="151"/>
      <c r="E10" s="151" t="s">
        <v>405</v>
      </c>
      <c r="F10" s="149">
        <v>33</v>
      </c>
      <c r="G10" s="152">
        <f t="shared" si="0"/>
        <v>0.23143277929728592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66</v>
      </c>
      <c r="G11" s="152">
        <f t="shared" si="0"/>
        <v>0.46286555859457185</v>
      </c>
    </row>
    <row r="12" spans="1:7" ht="12.75">
      <c r="A12" s="148" t="s">
        <v>407</v>
      </c>
      <c r="B12" s="149">
        <v>1019</v>
      </c>
      <c r="C12" s="150">
        <f aca="true" t="shared" si="1" ref="C12:C24">B12*100/B$7</f>
        <v>7.146363700119223</v>
      </c>
      <c r="D12" s="151"/>
      <c r="E12" s="151" t="s">
        <v>408</v>
      </c>
      <c r="F12" s="149">
        <v>76</v>
      </c>
      <c r="G12" s="152">
        <f t="shared" si="0"/>
        <v>0.5329967038361736</v>
      </c>
    </row>
    <row r="13" spans="1:7" ht="12.75">
      <c r="A13" s="148" t="s">
        <v>409</v>
      </c>
      <c r="B13" s="149">
        <v>1252</v>
      </c>
      <c r="C13" s="150">
        <f t="shared" si="1"/>
        <v>8.780419384248544</v>
      </c>
      <c r="D13" s="151"/>
      <c r="E13" s="151" t="s">
        <v>410</v>
      </c>
      <c r="F13" s="149">
        <v>280</v>
      </c>
      <c r="G13" s="152">
        <f t="shared" si="0"/>
        <v>1.9636720667648502</v>
      </c>
    </row>
    <row r="14" spans="1:7" ht="12.75">
      <c r="A14" s="148" t="s">
        <v>411</v>
      </c>
      <c r="B14" s="149">
        <v>1341</v>
      </c>
      <c r="C14" s="150">
        <f t="shared" si="1"/>
        <v>9.4045865768988</v>
      </c>
      <c r="D14" s="151"/>
      <c r="E14" s="151" t="s">
        <v>412</v>
      </c>
      <c r="F14" s="149">
        <v>13804</v>
      </c>
      <c r="G14" s="152">
        <f t="shared" si="0"/>
        <v>96.80903289150712</v>
      </c>
    </row>
    <row r="15" spans="1:7" ht="12.75">
      <c r="A15" s="148" t="s">
        <v>413</v>
      </c>
      <c r="B15" s="149">
        <v>856</v>
      </c>
      <c r="C15" s="150">
        <f t="shared" si="1"/>
        <v>6.0032260326811135</v>
      </c>
      <c r="D15" s="151"/>
      <c r="E15" s="151" t="s">
        <v>414</v>
      </c>
      <c r="F15" s="149">
        <v>11918</v>
      </c>
      <c r="G15" s="152">
        <f t="shared" si="0"/>
        <v>83.58229889894102</v>
      </c>
    </row>
    <row r="16" spans="1:7" ht="12.75">
      <c r="A16" s="148" t="s">
        <v>415</v>
      </c>
      <c r="B16" s="149">
        <v>413</v>
      </c>
      <c r="C16" s="150">
        <f t="shared" si="1"/>
        <v>2.896416298478154</v>
      </c>
      <c r="D16" s="151"/>
      <c r="E16" s="151"/>
      <c r="F16" s="144" t="s">
        <v>250</v>
      </c>
      <c r="G16" s="145"/>
    </row>
    <row r="17" spans="1:7" ht="12.75">
      <c r="A17" s="148" t="s">
        <v>416</v>
      </c>
      <c r="B17" s="149">
        <v>1162</v>
      </c>
      <c r="C17" s="150">
        <f t="shared" si="1"/>
        <v>8.149239077074128</v>
      </c>
      <c r="D17" s="151"/>
      <c r="E17" s="142" t="s">
        <v>417</v>
      </c>
      <c r="F17" s="144" t="s">
        <v>250</v>
      </c>
      <c r="G17" s="145"/>
    </row>
    <row r="18" spans="1:7" ht="12.75">
      <c r="A18" s="148" t="s">
        <v>418</v>
      </c>
      <c r="B18" s="149">
        <v>2764</v>
      </c>
      <c r="C18" s="150">
        <f t="shared" si="1"/>
        <v>19.384248544778735</v>
      </c>
      <c r="D18" s="151"/>
      <c r="E18" s="142" t="s">
        <v>419</v>
      </c>
      <c r="F18" s="140">
        <v>14259</v>
      </c>
      <c r="G18" s="147">
        <v>100</v>
      </c>
    </row>
    <row r="19" spans="1:7" ht="12.75">
      <c r="A19" s="148" t="s">
        <v>420</v>
      </c>
      <c r="B19" s="149">
        <v>2403</v>
      </c>
      <c r="C19" s="150">
        <f t="shared" si="1"/>
        <v>16.85251420155691</v>
      </c>
      <c r="D19" s="151"/>
      <c r="E19" s="151" t="s">
        <v>421</v>
      </c>
      <c r="F19" s="149">
        <v>14124</v>
      </c>
      <c r="G19" s="152">
        <f aca="true" t="shared" si="2" ref="G19:G30">F19*100/F$18</f>
        <v>99.05322953923837</v>
      </c>
    </row>
    <row r="20" spans="1:7" ht="12.75">
      <c r="A20" s="148" t="s">
        <v>422</v>
      </c>
      <c r="B20" s="149">
        <v>868</v>
      </c>
      <c r="C20" s="150">
        <f t="shared" si="1"/>
        <v>6.0873834069710355</v>
      </c>
      <c r="D20" s="151"/>
      <c r="E20" s="151" t="s">
        <v>423</v>
      </c>
      <c r="F20" s="149">
        <v>4629</v>
      </c>
      <c r="G20" s="152">
        <f t="shared" si="2"/>
        <v>32.46370713233747</v>
      </c>
    </row>
    <row r="21" spans="1:7" ht="12.75">
      <c r="A21" s="148" t="s">
        <v>424</v>
      </c>
      <c r="B21" s="149">
        <v>583</v>
      </c>
      <c r="C21" s="150">
        <f t="shared" si="1"/>
        <v>4.088645767585384</v>
      </c>
      <c r="D21" s="151"/>
      <c r="E21" s="151" t="s">
        <v>425</v>
      </c>
      <c r="F21" s="149">
        <v>3625</v>
      </c>
      <c r="G21" s="152">
        <f t="shared" si="2"/>
        <v>25.42254015008065</v>
      </c>
    </row>
    <row r="22" spans="1:7" ht="12.75">
      <c r="A22" s="148" t="s">
        <v>426</v>
      </c>
      <c r="B22" s="149">
        <v>953</v>
      </c>
      <c r="C22" s="150">
        <f t="shared" si="1"/>
        <v>6.683498141524651</v>
      </c>
      <c r="D22" s="151"/>
      <c r="E22" s="151" t="s">
        <v>427</v>
      </c>
      <c r="F22" s="149">
        <v>5060</v>
      </c>
      <c r="G22" s="152">
        <f t="shared" si="2"/>
        <v>35.48635949225051</v>
      </c>
    </row>
    <row r="23" spans="1:7" ht="12.75">
      <c r="A23" s="148" t="s">
        <v>428</v>
      </c>
      <c r="B23" s="149">
        <v>494</v>
      </c>
      <c r="C23" s="150">
        <f t="shared" si="1"/>
        <v>3.4644785749351286</v>
      </c>
      <c r="D23" s="151"/>
      <c r="E23" s="151" t="s">
        <v>429</v>
      </c>
      <c r="F23" s="149">
        <v>4034</v>
      </c>
      <c r="G23" s="152">
        <f t="shared" si="2"/>
        <v>28.290903990462166</v>
      </c>
    </row>
    <row r="24" spans="1:7" ht="12.75">
      <c r="A24" s="148" t="s">
        <v>430</v>
      </c>
      <c r="B24" s="149">
        <v>151</v>
      </c>
      <c r="C24" s="150">
        <f t="shared" si="1"/>
        <v>1.058980293148187</v>
      </c>
      <c r="D24" s="151"/>
      <c r="E24" s="151" t="s">
        <v>431</v>
      </c>
      <c r="F24" s="149">
        <v>491</v>
      </c>
      <c r="G24" s="152">
        <f t="shared" si="2"/>
        <v>3.4434392313626483</v>
      </c>
    </row>
    <row r="25" spans="1:7" ht="12.75">
      <c r="A25" s="148"/>
      <c r="B25" s="144" t="s">
        <v>250</v>
      </c>
      <c r="C25" s="153"/>
      <c r="D25" s="151"/>
      <c r="E25" s="151" t="s">
        <v>432</v>
      </c>
      <c r="F25" s="149">
        <v>110</v>
      </c>
      <c r="G25" s="152">
        <f t="shared" si="2"/>
        <v>0.7714425976576198</v>
      </c>
    </row>
    <row r="26" spans="1:7" ht="12.75">
      <c r="A26" s="148" t="s">
        <v>433</v>
      </c>
      <c r="B26" s="154">
        <v>39.4</v>
      </c>
      <c r="C26" s="155" t="s">
        <v>261</v>
      </c>
      <c r="D26" s="151"/>
      <c r="E26" s="156" t="s">
        <v>434</v>
      </c>
      <c r="F26" s="157">
        <v>319</v>
      </c>
      <c r="G26" s="152">
        <f t="shared" si="2"/>
        <v>2.237183533207097</v>
      </c>
    </row>
    <row r="27" spans="1:7" ht="12.75">
      <c r="A27" s="148"/>
      <c r="B27" s="144" t="s">
        <v>250</v>
      </c>
      <c r="C27" s="153"/>
      <c r="D27" s="151"/>
      <c r="E27" s="158" t="s">
        <v>435</v>
      </c>
      <c r="F27" s="159">
        <v>88</v>
      </c>
      <c r="G27" s="152">
        <f t="shared" si="2"/>
        <v>0.6171540781260958</v>
      </c>
    </row>
    <row r="28" spans="1:7" ht="12.75">
      <c r="A28" s="148" t="s">
        <v>262</v>
      </c>
      <c r="B28" s="149">
        <v>10027</v>
      </c>
      <c r="C28" s="150">
        <f aca="true" t="shared" si="3" ref="C28:C35">B28*100/B$7</f>
        <v>70.32049933375411</v>
      </c>
      <c r="D28" s="151"/>
      <c r="E28" s="151" t="s">
        <v>436</v>
      </c>
      <c r="F28" s="149">
        <v>135</v>
      </c>
      <c r="G28" s="152">
        <f t="shared" si="2"/>
        <v>0.9467704607616242</v>
      </c>
    </row>
    <row r="29" spans="1:7" ht="12.75">
      <c r="A29" s="148" t="s">
        <v>0</v>
      </c>
      <c r="B29" s="149">
        <v>4900</v>
      </c>
      <c r="C29" s="150">
        <f t="shared" si="3"/>
        <v>34.36426116838488</v>
      </c>
      <c r="D29" s="151"/>
      <c r="E29" s="151" t="s">
        <v>1</v>
      </c>
      <c r="F29" s="149">
        <v>116</v>
      </c>
      <c r="G29" s="152">
        <f t="shared" si="2"/>
        <v>0.8135212848025808</v>
      </c>
    </row>
    <row r="30" spans="1:7" ht="12.75">
      <c r="A30" s="148" t="s">
        <v>2</v>
      </c>
      <c r="B30" s="149">
        <v>5127</v>
      </c>
      <c r="C30" s="150">
        <f t="shared" si="3"/>
        <v>35.95623816536924</v>
      </c>
      <c r="D30" s="151"/>
      <c r="E30" s="151" t="s">
        <v>3</v>
      </c>
      <c r="F30" s="149">
        <v>19</v>
      </c>
      <c r="G30" s="152">
        <f t="shared" si="2"/>
        <v>0.1332491759590434</v>
      </c>
    </row>
    <row r="31" spans="1:7" ht="12.75">
      <c r="A31" s="148" t="s">
        <v>4</v>
      </c>
      <c r="B31" s="149">
        <v>9708</v>
      </c>
      <c r="C31" s="150">
        <f t="shared" si="3"/>
        <v>68.08331580054703</v>
      </c>
      <c r="D31" s="151"/>
      <c r="E31" s="151"/>
      <c r="F31" s="144" t="s">
        <v>250</v>
      </c>
      <c r="G31" s="145"/>
    </row>
    <row r="32" spans="1:7" ht="12.75">
      <c r="A32" s="148" t="s">
        <v>5</v>
      </c>
      <c r="B32" s="149">
        <v>1935</v>
      </c>
      <c r="C32" s="150">
        <f t="shared" si="3"/>
        <v>13.570376604249947</v>
      </c>
      <c r="D32" s="151"/>
      <c r="E32" s="142" t="s">
        <v>6</v>
      </c>
      <c r="F32" s="146" t="s">
        <v>250</v>
      </c>
      <c r="G32" s="160"/>
    </row>
    <row r="33" spans="1:7" ht="12.75">
      <c r="A33" s="148" t="s">
        <v>7</v>
      </c>
      <c r="B33" s="149">
        <v>1598</v>
      </c>
      <c r="C33" s="150">
        <f t="shared" si="3"/>
        <v>11.206957009607967</v>
      </c>
      <c r="D33" s="151"/>
      <c r="E33" s="142" t="s">
        <v>8</v>
      </c>
      <c r="F33" s="140">
        <v>4629</v>
      </c>
      <c r="G33" s="147">
        <v>100</v>
      </c>
    </row>
    <row r="34" spans="1:7" ht="12.75">
      <c r="A34" s="148" t="s">
        <v>0</v>
      </c>
      <c r="B34" s="149">
        <v>758</v>
      </c>
      <c r="C34" s="150">
        <f t="shared" si="3"/>
        <v>5.315940809313416</v>
      </c>
      <c r="D34" s="151"/>
      <c r="E34" s="151" t="s">
        <v>9</v>
      </c>
      <c r="F34" s="149">
        <v>3937</v>
      </c>
      <c r="G34" s="152">
        <f aca="true" t="shared" si="4" ref="G34:G42">F34*100/F$33</f>
        <v>85.05076690429898</v>
      </c>
    </row>
    <row r="35" spans="1:7" ht="12.75">
      <c r="A35" s="148" t="s">
        <v>2</v>
      </c>
      <c r="B35" s="149">
        <v>840</v>
      </c>
      <c r="C35" s="150">
        <f t="shared" si="3"/>
        <v>5.891016200294551</v>
      </c>
      <c r="D35" s="151"/>
      <c r="E35" s="151" t="s">
        <v>10</v>
      </c>
      <c r="F35" s="149">
        <v>2095</v>
      </c>
      <c r="G35" s="152">
        <f t="shared" si="4"/>
        <v>45.25815510909484</v>
      </c>
    </row>
    <row r="36" spans="1:7" ht="12.75">
      <c r="A36" s="148"/>
      <c r="B36" s="144" t="s">
        <v>250</v>
      </c>
      <c r="C36" s="153"/>
      <c r="D36" s="151"/>
      <c r="E36" s="151" t="s">
        <v>11</v>
      </c>
      <c r="F36" s="149">
        <v>3625</v>
      </c>
      <c r="G36" s="152">
        <f t="shared" si="4"/>
        <v>78.31065024843379</v>
      </c>
    </row>
    <row r="37" spans="1:7" ht="12.75">
      <c r="A37" s="161" t="s">
        <v>12</v>
      </c>
      <c r="B37" s="144" t="s">
        <v>250</v>
      </c>
      <c r="C37" s="153"/>
      <c r="D37" s="151"/>
      <c r="E37" s="151" t="s">
        <v>10</v>
      </c>
      <c r="F37" s="149">
        <v>1956</v>
      </c>
      <c r="G37" s="152">
        <f t="shared" si="4"/>
        <v>42.255346727154894</v>
      </c>
    </row>
    <row r="38" spans="1:7" ht="12.75">
      <c r="A38" s="162" t="s">
        <v>13</v>
      </c>
      <c r="B38" s="149">
        <v>14076</v>
      </c>
      <c r="C38" s="150">
        <f aca="true" t="shared" si="5" ref="C38:C56">B38*100/B$7</f>
        <v>98.71660004207868</v>
      </c>
      <c r="D38" s="151"/>
      <c r="E38" s="151" t="s">
        <v>14</v>
      </c>
      <c r="F38" s="149">
        <v>223</v>
      </c>
      <c r="G38" s="152">
        <f t="shared" si="4"/>
        <v>4.817455173903651</v>
      </c>
    </row>
    <row r="39" spans="1:7" ht="12.75">
      <c r="A39" s="148" t="s">
        <v>15</v>
      </c>
      <c r="B39" s="149">
        <v>12303</v>
      </c>
      <c r="C39" s="150">
        <f t="shared" si="5"/>
        <v>86.2823479907427</v>
      </c>
      <c r="D39" s="151"/>
      <c r="E39" s="151" t="s">
        <v>10</v>
      </c>
      <c r="F39" s="149">
        <v>108</v>
      </c>
      <c r="G39" s="152">
        <f t="shared" si="4"/>
        <v>2.3331173039533377</v>
      </c>
    </row>
    <row r="40" spans="1:7" ht="12.75">
      <c r="A40" s="148" t="s">
        <v>16</v>
      </c>
      <c r="B40" s="149">
        <v>180</v>
      </c>
      <c r="C40" s="150">
        <f t="shared" si="5"/>
        <v>1.2623606143488324</v>
      </c>
      <c r="D40" s="151"/>
      <c r="E40" s="151" t="s">
        <v>17</v>
      </c>
      <c r="F40" s="149">
        <v>692</v>
      </c>
      <c r="G40" s="152">
        <f t="shared" si="4"/>
        <v>14.949233095701015</v>
      </c>
    </row>
    <row r="41" spans="1:7" ht="12.75">
      <c r="A41" s="148" t="s">
        <v>18</v>
      </c>
      <c r="B41" s="149">
        <v>5</v>
      </c>
      <c r="C41" s="150">
        <f t="shared" si="5"/>
        <v>0.0350655726208009</v>
      </c>
      <c r="D41" s="151"/>
      <c r="E41" s="151" t="s">
        <v>19</v>
      </c>
      <c r="F41" s="149">
        <v>565</v>
      </c>
      <c r="G41" s="152">
        <f t="shared" si="4"/>
        <v>12.205659969755887</v>
      </c>
    </row>
    <row r="42" spans="1:7" ht="12.75">
      <c r="A42" s="148" t="s">
        <v>20</v>
      </c>
      <c r="B42" s="149">
        <v>1521</v>
      </c>
      <c r="C42" s="150">
        <f t="shared" si="5"/>
        <v>10.666947191247633</v>
      </c>
      <c r="D42" s="151"/>
      <c r="E42" s="151" t="s">
        <v>21</v>
      </c>
      <c r="F42" s="149">
        <v>232</v>
      </c>
      <c r="G42" s="152">
        <f t="shared" si="4"/>
        <v>5.011881615899762</v>
      </c>
    </row>
    <row r="43" spans="1:7" ht="12.75">
      <c r="A43" s="148" t="s">
        <v>22</v>
      </c>
      <c r="B43" s="149">
        <v>443</v>
      </c>
      <c r="C43" s="150">
        <f t="shared" si="5"/>
        <v>3.1068097342029595</v>
      </c>
      <c r="D43" s="151"/>
      <c r="E43" s="151"/>
      <c r="F43" s="144" t="s">
        <v>250</v>
      </c>
      <c r="G43" s="145"/>
    </row>
    <row r="44" spans="1:7" ht="12.75">
      <c r="A44" s="148" t="s">
        <v>23</v>
      </c>
      <c r="B44" s="149">
        <v>700</v>
      </c>
      <c r="C44" s="150">
        <f t="shared" si="5"/>
        <v>4.909180166912126</v>
      </c>
      <c r="D44" s="151"/>
      <c r="E44" s="151" t="s">
        <v>24</v>
      </c>
      <c r="F44" s="159">
        <v>2147</v>
      </c>
      <c r="G44" s="163">
        <f>F44*100/F33</f>
        <v>46.38150788507237</v>
      </c>
    </row>
    <row r="45" spans="1:7" ht="12.75">
      <c r="A45" s="148" t="s">
        <v>25</v>
      </c>
      <c r="B45" s="149">
        <v>135</v>
      </c>
      <c r="C45" s="150">
        <f t="shared" si="5"/>
        <v>0.9467704607616242</v>
      </c>
      <c r="D45" s="151"/>
      <c r="E45" s="151" t="s">
        <v>26</v>
      </c>
      <c r="F45" s="159">
        <v>1079</v>
      </c>
      <c r="G45" s="163">
        <f>F45*100/F33</f>
        <v>23.309570101533808</v>
      </c>
    </row>
    <row r="46" spans="1:7" ht="12.75">
      <c r="A46" s="148" t="s">
        <v>27</v>
      </c>
      <c r="B46" s="149">
        <v>23</v>
      </c>
      <c r="C46" s="150">
        <f t="shared" si="5"/>
        <v>0.16130163405568412</v>
      </c>
      <c r="D46" s="151"/>
      <c r="E46" s="151"/>
      <c r="F46" s="144" t="s">
        <v>250</v>
      </c>
      <c r="G46" s="145"/>
    </row>
    <row r="47" spans="1:7" ht="12.75">
      <c r="A47" s="148" t="s">
        <v>28</v>
      </c>
      <c r="B47" s="149">
        <v>154</v>
      </c>
      <c r="C47" s="150">
        <f t="shared" si="5"/>
        <v>1.0800196367206676</v>
      </c>
      <c r="D47" s="151"/>
      <c r="E47" s="151" t="s">
        <v>29</v>
      </c>
      <c r="F47" s="164">
        <v>3.05</v>
      </c>
      <c r="G47" s="165" t="s">
        <v>261</v>
      </c>
    </row>
    <row r="48" spans="1:7" ht="12.75">
      <c r="A48" s="148" t="s">
        <v>30</v>
      </c>
      <c r="B48" s="149">
        <v>14</v>
      </c>
      <c r="C48" s="150">
        <f t="shared" si="5"/>
        <v>0.09818360333824251</v>
      </c>
      <c r="D48" s="151"/>
      <c r="E48" s="151" t="s">
        <v>31</v>
      </c>
      <c r="F48" s="164">
        <v>3.33</v>
      </c>
      <c r="G48" s="165" t="s">
        <v>261</v>
      </c>
    </row>
    <row r="49" spans="1:7" ht="14.25">
      <c r="A49" s="148" t="s">
        <v>32</v>
      </c>
      <c r="B49" s="149">
        <v>52</v>
      </c>
      <c r="C49" s="150">
        <f t="shared" si="5"/>
        <v>0.36468195525632935</v>
      </c>
      <c r="D49" s="151"/>
      <c r="E49" s="151"/>
      <c r="F49" s="144" t="s">
        <v>250</v>
      </c>
      <c r="G49" s="145"/>
    </row>
    <row r="50" spans="1:7" ht="12.75">
      <c r="A50" s="148" t="s">
        <v>33</v>
      </c>
      <c r="B50" s="149">
        <v>8</v>
      </c>
      <c r="C50" s="150">
        <f t="shared" si="5"/>
        <v>0.05610491619328144</v>
      </c>
      <c r="D50" s="151"/>
      <c r="E50" s="142" t="s">
        <v>34</v>
      </c>
      <c r="F50" s="146" t="s">
        <v>250</v>
      </c>
      <c r="G50" s="160"/>
    </row>
    <row r="51" spans="1:7" ht="12.75">
      <c r="A51" s="148" t="s">
        <v>35</v>
      </c>
      <c r="B51" s="149">
        <v>3</v>
      </c>
      <c r="C51" s="150">
        <f t="shared" si="5"/>
        <v>0.021039343572480537</v>
      </c>
      <c r="D51" s="151"/>
      <c r="E51" s="142" t="s">
        <v>36</v>
      </c>
      <c r="F51" s="140">
        <v>4718</v>
      </c>
      <c r="G51" s="147">
        <v>100</v>
      </c>
    </row>
    <row r="52" spans="1:7" ht="12.75">
      <c r="A52" s="148" t="s">
        <v>37</v>
      </c>
      <c r="B52" s="149">
        <v>2</v>
      </c>
      <c r="C52" s="150">
        <f t="shared" si="5"/>
        <v>0.01402622904832036</v>
      </c>
      <c r="D52" s="151"/>
      <c r="E52" s="151" t="s">
        <v>38</v>
      </c>
      <c r="F52" s="149">
        <v>4629</v>
      </c>
      <c r="G52" s="152">
        <f>F52*100/F$51</f>
        <v>98.11360746078847</v>
      </c>
    </row>
    <row r="53" spans="1:7" ht="12.75">
      <c r="A53" s="148" t="s">
        <v>39</v>
      </c>
      <c r="B53" s="149">
        <v>2</v>
      </c>
      <c r="C53" s="150">
        <f t="shared" si="5"/>
        <v>0.01402622904832036</v>
      </c>
      <c r="D53" s="151"/>
      <c r="E53" s="151" t="s">
        <v>40</v>
      </c>
      <c r="F53" s="149">
        <v>89</v>
      </c>
      <c r="G53" s="152">
        <f>F53*100/F$51</f>
        <v>1.8863925392115304</v>
      </c>
    </row>
    <row r="54" spans="1:7" ht="14.25">
      <c r="A54" s="148" t="s">
        <v>41</v>
      </c>
      <c r="B54" s="149">
        <v>1</v>
      </c>
      <c r="C54" s="150">
        <f t="shared" si="5"/>
        <v>0.00701311452416018</v>
      </c>
      <c r="D54" s="151"/>
      <c r="E54" s="151" t="s">
        <v>42</v>
      </c>
      <c r="F54" s="149">
        <v>16</v>
      </c>
      <c r="G54" s="152">
        <f>F54*100/F$51</f>
        <v>0.3391267486222976</v>
      </c>
    </row>
    <row r="55" spans="1:7" ht="12.75">
      <c r="A55" s="148" t="s">
        <v>43</v>
      </c>
      <c r="B55" s="149">
        <v>59</v>
      </c>
      <c r="C55" s="150">
        <f t="shared" si="5"/>
        <v>0.4137737569254506</v>
      </c>
      <c r="D55" s="151"/>
      <c r="E55" s="151"/>
      <c r="F55" s="144" t="s">
        <v>250</v>
      </c>
      <c r="G55" s="145"/>
    </row>
    <row r="56" spans="1:7" ht="12.75">
      <c r="A56" s="148" t="s">
        <v>44</v>
      </c>
      <c r="B56" s="159">
        <v>183</v>
      </c>
      <c r="C56" s="150">
        <f t="shared" si="5"/>
        <v>1.283399957921313</v>
      </c>
      <c r="D56" s="151"/>
      <c r="E56" s="151" t="s">
        <v>45</v>
      </c>
      <c r="F56" s="166">
        <v>0.4</v>
      </c>
      <c r="G56" s="165" t="s">
        <v>261</v>
      </c>
    </row>
    <row r="57" spans="1:7" ht="12.75">
      <c r="A57" s="148"/>
      <c r="B57" s="159" t="s">
        <v>250</v>
      </c>
      <c r="C57" s="167"/>
      <c r="D57" s="151"/>
      <c r="E57" s="151" t="s">
        <v>46</v>
      </c>
      <c r="F57" s="166">
        <v>1.9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1"/>
      <c r="E58" s="151"/>
      <c r="F58" s="144" t="s">
        <v>250</v>
      </c>
      <c r="G58" s="145"/>
    </row>
    <row r="59" spans="1:7" ht="14.25">
      <c r="A59" s="169" t="s">
        <v>48</v>
      </c>
      <c r="B59" s="159" t="s">
        <v>250</v>
      </c>
      <c r="C59" s="167"/>
      <c r="D59" s="151"/>
      <c r="E59" s="142" t="s">
        <v>49</v>
      </c>
      <c r="F59" s="146" t="s">
        <v>250</v>
      </c>
      <c r="G59" s="160"/>
    </row>
    <row r="60" spans="1:7" ht="12.75">
      <c r="A60" s="148" t="s">
        <v>50</v>
      </c>
      <c r="B60" s="159">
        <v>12454</v>
      </c>
      <c r="C60" s="167">
        <f>B60*100/B7</f>
        <v>87.34132828389087</v>
      </c>
      <c r="D60" s="151"/>
      <c r="E60" s="142" t="s">
        <v>51</v>
      </c>
      <c r="F60" s="140">
        <v>4629</v>
      </c>
      <c r="G60" s="147">
        <v>100</v>
      </c>
    </row>
    <row r="61" spans="1:7" ht="12.75">
      <c r="A61" s="148" t="s">
        <v>52</v>
      </c>
      <c r="B61" s="159">
        <v>206</v>
      </c>
      <c r="C61" s="167">
        <f>B61*100/B7</f>
        <v>1.444701591976997</v>
      </c>
      <c r="D61" s="151"/>
      <c r="E61" s="151" t="s">
        <v>53</v>
      </c>
      <c r="F61" s="149">
        <v>4275</v>
      </c>
      <c r="G61" s="152">
        <f>F61*100/F$60</f>
        <v>92.35255994815294</v>
      </c>
    </row>
    <row r="62" spans="1:7" ht="12.75">
      <c r="A62" s="148" t="s">
        <v>54</v>
      </c>
      <c r="B62" s="159">
        <v>18</v>
      </c>
      <c r="C62" s="167">
        <f>B62*100/B7</f>
        <v>0.12623606143488322</v>
      </c>
      <c r="D62" s="151"/>
      <c r="E62" s="151" t="s">
        <v>55</v>
      </c>
      <c r="F62" s="149">
        <v>354</v>
      </c>
      <c r="G62" s="152">
        <f>F62*100/F$60</f>
        <v>7.647440051847052</v>
      </c>
    </row>
    <row r="63" spans="1:7" ht="12.75">
      <c r="A63" s="148" t="s">
        <v>56</v>
      </c>
      <c r="B63" s="159">
        <v>1612</v>
      </c>
      <c r="C63" s="167">
        <f>B63*100/B7</f>
        <v>11.305140612946209</v>
      </c>
      <c r="D63" s="151"/>
      <c r="E63" s="151"/>
      <c r="F63" s="144" t="s">
        <v>250</v>
      </c>
      <c r="G63" s="145"/>
    </row>
    <row r="64" spans="1:7" ht="12.75">
      <c r="A64" s="148" t="s">
        <v>57</v>
      </c>
      <c r="B64" s="159">
        <v>11</v>
      </c>
      <c r="C64" s="167">
        <f>B64*100/B7</f>
        <v>0.07714425976576197</v>
      </c>
      <c r="D64" s="151"/>
      <c r="E64" s="151" t="s">
        <v>58</v>
      </c>
      <c r="F64" s="164">
        <v>3.11</v>
      </c>
      <c r="G64" s="165" t="s">
        <v>261</v>
      </c>
    </row>
    <row r="65" spans="1:7" ht="13.5" thickBot="1">
      <c r="A65" s="170" t="s">
        <v>59</v>
      </c>
      <c r="B65" s="171">
        <v>147</v>
      </c>
      <c r="C65" s="172">
        <f>B65*100/B7</f>
        <v>1.0309278350515463</v>
      </c>
      <c r="D65" s="173"/>
      <c r="E65" s="173" t="s">
        <v>60</v>
      </c>
      <c r="F65" s="174">
        <v>2.33</v>
      </c>
      <c r="G65" s="175" t="s">
        <v>261</v>
      </c>
    </row>
    <row r="66" ht="13.5" thickTop="1"/>
    <row r="67" ht="12.75">
      <c r="A67" s="121" t="s">
        <v>61</v>
      </c>
    </row>
    <row r="68" ht="12.75">
      <c r="A68" s="121" t="s">
        <v>62</v>
      </c>
    </row>
    <row r="69" ht="12.75">
      <c r="A69" s="121" t="s">
        <v>63</v>
      </c>
    </row>
    <row r="70" ht="12.75">
      <c r="A70" s="121" t="s">
        <v>64</v>
      </c>
    </row>
    <row r="71" ht="12.75">
      <c r="A71" s="121" t="s">
        <v>65</v>
      </c>
    </row>
    <row r="73" ht="12.75">
      <c r="A73" s="121" t="s">
        <v>165</v>
      </c>
    </row>
    <row r="74" ht="12.75">
      <c r="A74" s="12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14259</v>
      </c>
      <c r="G9" s="33">
        <f>(F9/$F$9)*100</f>
        <v>100</v>
      </c>
    </row>
    <row r="10" spans="1:7" ht="12.75">
      <c r="A10" s="29" t="s">
        <v>269</v>
      </c>
      <c r="B10" s="93">
        <v>4244</v>
      </c>
      <c r="C10" s="33">
        <f aca="true" t="shared" si="0" ref="C10:C15">(B10/$B$10)*100</f>
        <v>100</v>
      </c>
      <c r="E10" s="34" t="s">
        <v>270</v>
      </c>
      <c r="F10" s="97">
        <v>12018</v>
      </c>
      <c r="G10" s="84">
        <f aca="true" t="shared" si="1" ref="G10:G16">(F10/$F$9)*100</f>
        <v>84.28361035135704</v>
      </c>
    </row>
    <row r="11" spans="1:8" ht="12.75">
      <c r="A11" s="36" t="s">
        <v>271</v>
      </c>
      <c r="B11" s="98">
        <v>416</v>
      </c>
      <c r="C11" s="35">
        <f t="shared" si="0"/>
        <v>9.802073515551367</v>
      </c>
      <c r="E11" s="34" t="s">
        <v>272</v>
      </c>
      <c r="F11" s="97">
        <v>11871</v>
      </c>
      <c r="G11" s="84">
        <f t="shared" si="1"/>
        <v>83.25268251630548</v>
      </c>
      <c r="H11" s="15" t="s">
        <v>250</v>
      </c>
    </row>
    <row r="12" spans="1:8" ht="12.75">
      <c r="A12" s="36" t="s">
        <v>273</v>
      </c>
      <c r="B12" s="98">
        <v>226</v>
      </c>
      <c r="C12" s="35">
        <f t="shared" si="0"/>
        <v>5.32516493873704</v>
      </c>
      <c r="E12" s="34" t="s">
        <v>274</v>
      </c>
      <c r="F12" s="97">
        <v>8126</v>
      </c>
      <c r="G12" s="84">
        <f t="shared" si="1"/>
        <v>56.98856862332562</v>
      </c>
      <c r="H12" s="15" t="s">
        <v>250</v>
      </c>
    </row>
    <row r="13" spans="1:7" ht="12.75">
      <c r="A13" s="36" t="s">
        <v>275</v>
      </c>
      <c r="B13" s="98">
        <v>2100</v>
      </c>
      <c r="C13" s="35">
        <f t="shared" si="0"/>
        <v>49.481621112158344</v>
      </c>
      <c r="E13" s="34" t="s">
        <v>276</v>
      </c>
      <c r="F13" s="97">
        <v>3745</v>
      </c>
      <c r="G13" s="84">
        <f t="shared" si="1"/>
        <v>26.264113892979875</v>
      </c>
    </row>
    <row r="14" spans="1:7" ht="12.75">
      <c r="A14" s="36" t="s">
        <v>277</v>
      </c>
      <c r="B14" s="98">
        <v>823</v>
      </c>
      <c r="C14" s="35">
        <f t="shared" si="0"/>
        <v>19.392082940622053</v>
      </c>
      <c r="E14" s="34" t="s">
        <v>166</v>
      </c>
      <c r="F14" s="97">
        <v>147</v>
      </c>
      <c r="G14" s="84">
        <f t="shared" si="1"/>
        <v>1.0309278350515463</v>
      </c>
    </row>
    <row r="15" spans="1:7" ht="12.75">
      <c r="A15" s="36" t="s">
        <v>324</v>
      </c>
      <c r="B15" s="97">
        <v>679</v>
      </c>
      <c r="C15" s="35">
        <f t="shared" si="0"/>
        <v>15.999057492931195</v>
      </c>
      <c r="E15" s="34" t="s">
        <v>278</v>
      </c>
      <c r="F15" s="97">
        <v>2241</v>
      </c>
      <c r="G15" s="84">
        <f t="shared" si="1"/>
        <v>15.716389648642961</v>
      </c>
    </row>
    <row r="16" spans="1:7" ht="12.75">
      <c r="A16" s="36"/>
      <c r="B16" s="93" t="s">
        <v>250</v>
      </c>
      <c r="C16" s="10"/>
      <c r="E16" s="34" t="s">
        <v>279</v>
      </c>
      <c r="F16" s="98">
        <v>403</v>
      </c>
      <c r="G16" s="84">
        <f t="shared" si="1"/>
        <v>2.8262851532365527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1666</v>
      </c>
      <c r="G17" s="84">
        <f>(F17/$F$9)*100</f>
        <v>11.683848797250858</v>
      </c>
    </row>
    <row r="18" spans="1:7" ht="12.75">
      <c r="A18" s="29" t="s">
        <v>282</v>
      </c>
      <c r="B18" s="93">
        <v>9396</v>
      </c>
      <c r="C18" s="33">
        <f>(B18/$B$18)*100</f>
        <v>100</v>
      </c>
      <c r="E18" s="34" t="s">
        <v>283</v>
      </c>
      <c r="F18" s="97">
        <v>575</v>
      </c>
      <c r="G18" s="84">
        <f>(F18/$F$9)*100</f>
        <v>4.0325408513921035</v>
      </c>
    </row>
    <row r="19" spans="1:7" ht="12.75">
      <c r="A19" s="36" t="s">
        <v>284</v>
      </c>
      <c r="B19" s="97">
        <v>224</v>
      </c>
      <c r="C19" s="84">
        <f aca="true" t="shared" si="2" ref="C19:C25">(B19/$B$18)*100</f>
        <v>2.38399318859089</v>
      </c>
      <c r="E19" s="34"/>
      <c r="F19" s="97" t="s">
        <v>250</v>
      </c>
      <c r="G19" s="84"/>
    </row>
    <row r="20" spans="1:7" ht="12.75">
      <c r="A20" s="36" t="s">
        <v>285</v>
      </c>
      <c r="B20" s="97">
        <v>393</v>
      </c>
      <c r="C20" s="84">
        <f t="shared" si="2"/>
        <v>4.182630906768837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1653</v>
      </c>
      <c r="C21" s="84">
        <f t="shared" si="2"/>
        <v>17.59259259259259</v>
      </c>
      <c r="E21" s="38" t="s">
        <v>167</v>
      </c>
      <c r="F21" s="80">
        <v>2241</v>
      </c>
      <c r="G21" s="33">
        <f>(F21/$F$21)*100</f>
        <v>100</v>
      </c>
    </row>
    <row r="22" spans="1:7" ht="12.75">
      <c r="A22" s="36" t="s">
        <v>302</v>
      </c>
      <c r="B22" s="97">
        <v>1185</v>
      </c>
      <c r="C22" s="84">
        <f t="shared" si="2"/>
        <v>12.611749680715198</v>
      </c>
      <c r="E22" s="34" t="s">
        <v>303</v>
      </c>
      <c r="F22" s="97">
        <v>905</v>
      </c>
      <c r="G22" s="84">
        <f aca="true" t="shared" si="3" ref="G22:G27">(F22/$F$21)*100</f>
        <v>40.38375725122713</v>
      </c>
    </row>
    <row r="23" spans="1:7" ht="12.75">
      <c r="A23" s="36" t="s">
        <v>304</v>
      </c>
      <c r="B23" s="97">
        <v>474</v>
      </c>
      <c r="C23" s="84">
        <f t="shared" si="2"/>
        <v>5.044699872286079</v>
      </c>
      <c r="E23" s="34" t="s">
        <v>305</v>
      </c>
      <c r="F23" s="97">
        <v>1092</v>
      </c>
      <c r="G23" s="84">
        <f t="shared" si="3"/>
        <v>48.728246318607766</v>
      </c>
    </row>
    <row r="24" spans="1:7" ht="12.75">
      <c r="A24" s="36" t="s">
        <v>306</v>
      </c>
      <c r="B24" s="97">
        <v>2803</v>
      </c>
      <c r="C24" s="84">
        <f t="shared" si="2"/>
        <v>29.831843337590463</v>
      </c>
      <c r="E24" s="34" t="s">
        <v>307</v>
      </c>
      <c r="F24" s="97">
        <v>25</v>
      </c>
      <c r="G24" s="84">
        <f t="shared" si="3"/>
        <v>1.1155734047300312</v>
      </c>
    </row>
    <row r="25" spans="1:7" ht="12.75">
      <c r="A25" s="36" t="s">
        <v>308</v>
      </c>
      <c r="B25" s="97">
        <v>2664</v>
      </c>
      <c r="C25" s="84">
        <f t="shared" si="2"/>
        <v>28.35249042145594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176</v>
      </c>
      <c r="G26" s="84">
        <f t="shared" si="3"/>
        <v>7.85363676929942</v>
      </c>
    </row>
    <row r="27" spans="1:7" ht="12.75">
      <c r="A27" s="36" t="s">
        <v>311</v>
      </c>
      <c r="B27" s="108">
        <v>93.4</v>
      </c>
      <c r="C27" s="37" t="s">
        <v>261</v>
      </c>
      <c r="E27" s="34" t="s">
        <v>312</v>
      </c>
      <c r="F27" s="97">
        <v>43</v>
      </c>
      <c r="G27" s="84">
        <f t="shared" si="3"/>
        <v>1.9187862561356537</v>
      </c>
    </row>
    <row r="28" spans="1:7" ht="12.75">
      <c r="A28" s="36" t="s">
        <v>313</v>
      </c>
      <c r="B28" s="108">
        <v>58.2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13253</v>
      </c>
      <c r="G30" s="33">
        <f>(F30/$F$30)*100</f>
        <v>100</v>
      </c>
      <c r="J30" s="39"/>
    </row>
    <row r="31" spans="1:10" ht="12.75">
      <c r="A31" s="95" t="s">
        <v>296</v>
      </c>
      <c r="B31" s="93">
        <v>10652</v>
      </c>
      <c r="C31" s="33">
        <f>(B31/$B$31)*100</f>
        <v>100</v>
      </c>
      <c r="E31" s="34" t="s">
        <v>317</v>
      </c>
      <c r="F31" s="97">
        <v>10303</v>
      </c>
      <c r="G31" s="101">
        <f>(F31/$F$30)*100</f>
        <v>77.7408888553535</v>
      </c>
      <c r="J31" s="39"/>
    </row>
    <row r="32" spans="1:10" ht="12.75">
      <c r="A32" s="36" t="s">
        <v>318</v>
      </c>
      <c r="B32" s="97">
        <v>1995</v>
      </c>
      <c r="C32" s="10">
        <f>(B32/$B$31)*100</f>
        <v>18.72887720615847</v>
      </c>
      <c r="E32" s="34" t="s">
        <v>319</v>
      </c>
      <c r="F32" s="97">
        <v>2950</v>
      </c>
      <c r="G32" s="101">
        <f aca="true" t="shared" si="4" ref="G32:G39">(F32/$F$30)*100</f>
        <v>22.259111144646496</v>
      </c>
      <c r="J32" s="39"/>
    </row>
    <row r="33" spans="1:10" ht="12.75">
      <c r="A33" s="36" t="s">
        <v>320</v>
      </c>
      <c r="B33" s="97">
        <v>7654</v>
      </c>
      <c r="C33" s="10">
        <f aca="true" t="shared" si="5" ref="C33:C38">(B33/$B$31)*100</f>
        <v>71.85505069470523</v>
      </c>
      <c r="E33" s="34" t="s">
        <v>321</v>
      </c>
      <c r="F33" s="97">
        <v>800</v>
      </c>
      <c r="G33" s="101">
        <f t="shared" si="4"/>
        <v>6.036369123971931</v>
      </c>
      <c r="J33" s="39"/>
    </row>
    <row r="34" spans="1:7" ht="12.75">
      <c r="A34" s="36" t="s">
        <v>322</v>
      </c>
      <c r="B34" s="97">
        <v>106</v>
      </c>
      <c r="C34" s="10">
        <f t="shared" si="5"/>
        <v>0.9951182876455127</v>
      </c>
      <c r="E34" s="34" t="s">
        <v>323</v>
      </c>
      <c r="F34" s="97">
        <v>494</v>
      </c>
      <c r="G34" s="101">
        <f t="shared" si="4"/>
        <v>3.727457934052667</v>
      </c>
    </row>
    <row r="35" spans="1:7" ht="12.75">
      <c r="A35" s="36" t="s">
        <v>325</v>
      </c>
      <c r="B35" s="97">
        <v>489</v>
      </c>
      <c r="C35" s="10">
        <f t="shared" si="5"/>
        <v>4.590687194892977</v>
      </c>
      <c r="E35" s="34" t="s">
        <v>321</v>
      </c>
      <c r="F35" s="97">
        <v>158</v>
      </c>
      <c r="G35" s="101">
        <f t="shared" si="4"/>
        <v>1.1921829019844563</v>
      </c>
    </row>
    <row r="36" spans="1:7" ht="12.75">
      <c r="A36" s="36" t="s">
        <v>297</v>
      </c>
      <c r="B36" s="97">
        <v>365</v>
      </c>
      <c r="C36" s="10">
        <f t="shared" si="5"/>
        <v>3.4265865565152085</v>
      </c>
      <c r="E36" s="34" t="s">
        <v>327</v>
      </c>
      <c r="F36" s="97">
        <v>1308</v>
      </c>
      <c r="G36" s="101">
        <f t="shared" si="4"/>
        <v>9.869463517694108</v>
      </c>
    </row>
    <row r="37" spans="1:7" ht="12.75">
      <c r="A37" s="36" t="s">
        <v>326</v>
      </c>
      <c r="B37" s="97">
        <v>408</v>
      </c>
      <c r="C37" s="10">
        <f t="shared" si="5"/>
        <v>3.8302666165978225</v>
      </c>
      <c r="E37" s="34" t="s">
        <v>321</v>
      </c>
      <c r="F37" s="97">
        <v>251</v>
      </c>
      <c r="G37" s="101">
        <f t="shared" si="4"/>
        <v>1.8939108126461934</v>
      </c>
    </row>
    <row r="38" spans="1:7" ht="12.75">
      <c r="A38" s="36" t="s">
        <v>297</v>
      </c>
      <c r="B38" s="97">
        <v>256</v>
      </c>
      <c r="C38" s="10">
        <f t="shared" si="5"/>
        <v>2.403304543747653</v>
      </c>
      <c r="E38" s="34" t="s">
        <v>259</v>
      </c>
      <c r="F38" s="97">
        <v>1071</v>
      </c>
      <c r="G38" s="101">
        <f t="shared" si="4"/>
        <v>8.081189164717422</v>
      </c>
    </row>
    <row r="39" spans="1:7" ht="12.75">
      <c r="A39" s="36"/>
      <c r="B39" s="97" t="s">
        <v>250</v>
      </c>
      <c r="C39" s="10"/>
      <c r="E39" s="34" t="s">
        <v>321</v>
      </c>
      <c r="F39" s="97">
        <v>383</v>
      </c>
      <c r="G39" s="101">
        <f t="shared" si="4"/>
        <v>2.889911718101562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309</v>
      </c>
      <c r="C42" s="33">
        <f>(B42/$B$42)*100</f>
        <v>100</v>
      </c>
      <c r="E42" s="31" t="s">
        <v>268</v>
      </c>
      <c r="F42" s="80">
        <v>14259</v>
      </c>
      <c r="G42" s="99">
        <f>(F42/$F$42)*100</f>
        <v>100</v>
      </c>
      <c r="I42" s="39"/>
    </row>
    <row r="43" spans="1:7" ht="12.75">
      <c r="A43" s="36" t="s">
        <v>301</v>
      </c>
      <c r="B43" s="98">
        <v>59</v>
      </c>
      <c r="C43" s="102">
        <f>(B43/$B$42)*100</f>
        <v>19.093851132686083</v>
      </c>
      <c r="E43" s="60" t="s">
        <v>168</v>
      </c>
      <c r="F43" s="106">
        <v>16679</v>
      </c>
      <c r="G43" s="107">
        <f aca="true" t="shared" si="6" ref="G43:G71">(F43/$F$42)*100</f>
        <v>116.97173714846762</v>
      </c>
    </row>
    <row r="44" spans="1:7" ht="12.75">
      <c r="A44" s="36"/>
      <c r="B44" s="93" t="s">
        <v>250</v>
      </c>
      <c r="C44" s="10"/>
      <c r="E44" s="1" t="s">
        <v>329</v>
      </c>
      <c r="F44" s="97">
        <v>134</v>
      </c>
      <c r="G44" s="101">
        <f t="shared" si="6"/>
        <v>0.9397573462374641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141</v>
      </c>
      <c r="G45" s="101">
        <f t="shared" si="6"/>
        <v>0.9888491479065854</v>
      </c>
    </row>
    <row r="46" spans="1:7" ht="12.75">
      <c r="A46" s="29" t="s">
        <v>331</v>
      </c>
      <c r="B46" s="93">
        <v>10056</v>
      </c>
      <c r="C46" s="33">
        <f>(B46/$B$46)*100</f>
        <v>100</v>
      </c>
      <c r="E46" s="1" t="s">
        <v>332</v>
      </c>
      <c r="F46" s="97">
        <v>35</v>
      </c>
      <c r="G46" s="101">
        <f t="shared" si="6"/>
        <v>0.24545900834560627</v>
      </c>
    </row>
    <row r="47" spans="1:7" ht="12.75">
      <c r="A47" s="36" t="s">
        <v>333</v>
      </c>
      <c r="B47" s="97">
        <v>1071</v>
      </c>
      <c r="C47" s="10">
        <f>(B47/$B$46)*100</f>
        <v>10.65035799522673</v>
      </c>
      <c r="E47" s="1" t="s">
        <v>334</v>
      </c>
      <c r="F47" s="97">
        <v>178</v>
      </c>
      <c r="G47" s="101">
        <f t="shared" si="6"/>
        <v>1.2483343853005118</v>
      </c>
    </row>
    <row r="48" spans="1:7" ht="12.75">
      <c r="A48" s="36"/>
      <c r="B48" s="93" t="s">
        <v>250</v>
      </c>
      <c r="C48" s="10"/>
      <c r="E48" s="1" t="s">
        <v>335</v>
      </c>
      <c r="F48" s="97">
        <v>784</v>
      </c>
      <c r="G48" s="101">
        <f t="shared" si="6"/>
        <v>5.498281786941581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265</v>
      </c>
      <c r="G49" s="101">
        <f t="shared" si="6"/>
        <v>1.8584753489024477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49</v>
      </c>
      <c r="G50" s="101">
        <f t="shared" si="6"/>
        <v>0.3436426116838488</v>
      </c>
    </row>
    <row r="51" spans="1:7" ht="12.75">
      <c r="A51" s="5" t="s">
        <v>338</v>
      </c>
      <c r="B51" s="93">
        <v>3428</v>
      </c>
      <c r="C51" s="33">
        <f>(B51/$B$51)*100</f>
        <v>100</v>
      </c>
      <c r="E51" s="1" t="s">
        <v>339</v>
      </c>
      <c r="F51" s="97">
        <v>1972</v>
      </c>
      <c r="G51" s="101">
        <f t="shared" si="6"/>
        <v>13.829861841643872</v>
      </c>
    </row>
    <row r="52" spans="1:7" ht="12.75">
      <c r="A52" s="4" t="s">
        <v>340</v>
      </c>
      <c r="B52" s="98">
        <v>161</v>
      </c>
      <c r="C52" s="10">
        <f>(B52/$B$51)*100</f>
        <v>4.696616102683781</v>
      </c>
      <c r="E52" s="1" t="s">
        <v>341</v>
      </c>
      <c r="F52" s="97">
        <v>159</v>
      </c>
      <c r="G52" s="101">
        <f t="shared" si="6"/>
        <v>1.1150852093414685</v>
      </c>
    </row>
    <row r="53" spans="1:7" ht="12.75">
      <c r="A53" s="4"/>
      <c r="B53" s="93" t="s">
        <v>250</v>
      </c>
      <c r="C53" s="10"/>
      <c r="E53" s="1" t="s">
        <v>342</v>
      </c>
      <c r="F53" s="97">
        <v>358</v>
      </c>
      <c r="G53" s="101">
        <f t="shared" si="6"/>
        <v>2.510694999649344</v>
      </c>
    </row>
    <row r="54" spans="1:7" ht="14.25">
      <c r="A54" s="5" t="s">
        <v>343</v>
      </c>
      <c r="B54" s="93">
        <v>8151</v>
      </c>
      <c r="C54" s="33">
        <f>(B54/$B$54)*100</f>
        <v>100</v>
      </c>
      <c r="E54" s="1" t="s">
        <v>201</v>
      </c>
      <c r="F54" s="97">
        <v>1916</v>
      </c>
      <c r="G54" s="101">
        <f t="shared" si="6"/>
        <v>13.437127428290903</v>
      </c>
    </row>
    <row r="55" spans="1:7" ht="12.75">
      <c r="A55" s="4" t="s">
        <v>340</v>
      </c>
      <c r="B55" s="98">
        <v>550</v>
      </c>
      <c r="C55" s="10">
        <f>(B55/$B$54)*100</f>
        <v>6.747638326585695</v>
      </c>
      <c r="E55" s="1" t="s">
        <v>344</v>
      </c>
      <c r="F55" s="97">
        <v>3346</v>
      </c>
      <c r="G55" s="101">
        <f t="shared" si="6"/>
        <v>23.46588119783996</v>
      </c>
    </row>
    <row r="56" spans="1:7" ht="12.75">
      <c r="A56" s="4" t="s">
        <v>345</v>
      </c>
      <c r="B56" s="119">
        <v>56.5</v>
      </c>
      <c r="C56" s="37" t="s">
        <v>261</v>
      </c>
      <c r="E56" s="1" t="s">
        <v>346</v>
      </c>
      <c r="F56" s="97">
        <v>52</v>
      </c>
      <c r="G56" s="101">
        <f t="shared" si="6"/>
        <v>0.36468195525632935</v>
      </c>
    </row>
    <row r="57" spans="1:7" ht="12.75">
      <c r="A57" s="4" t="s">
        <v>347</v>
      </c>
      <c r="B57" s="98">
        <v>7601</v>
      </c>
      <c r="C57" s="10">
        <f>(B57/$B$54)*100</f>
        <v>93.25236167341431</v>
      </c>
      <c r="E57" s="1" t="s">
        <v>348</v>
      </c>
      <c r="F57" s="97">
        <v>130</v>
      </c>
      <c r="G57" s="101">
        <f t="shared" si="6"/>
        <v>0.9117048881408234</v>
      </c>
    </row>
    <row r="58" spans="1:7" ht="12.75">
      <c r="A58" s="4" t="s">
        <v>345</v>
      </c>
      <c r="B58" s="119">
        <v>78.9</v>
      </c>
      <c r="C58" s="37" t="s">
        <v>261</v>
      </c>
      <c r="E58" s="1" t="s">
        <v>349</v>
      </c>
      <c r="F58" s="97">
        <v>1136</v>
      </c>
      <c r="G58" s="101">
        <f t="shared" si="6"/>
        <v>7.966898099445964</v>
      </c>
    </row>
    <row r="59" spans="1:7" ht="12.75">
      <c r="A59" s="4"/>
      <c r="B59" s="93" t="s">
        <v>250</v>
      </c>
      <c r="C59" s="10"/>
      <c r="E59" s="1" t="s">
        <v>350</v>
      </c>
      <c r="F59" s="97">
        <v>315</v>
      </c>
      <c r="G59" s="101">
        <f t="shared" si="6"/>
        <v>2.2091310751104567</v>
      </c>
    </row>
    <row r="60" spans="1:7" ht="12.75">
      <c r="A60" s="5" t="s">
        <v>351</v>
      </c>
      <c r="B60" s="93">
        <v>1563</v>
      </c>
      <c r="C60" s="33">
        <f>(B60/$B$60)*100</f>
        <v>100</v>
      </c>
      <c r="E60" s="1" t="s">
        <v>352</v>
      </c>
      <c r="F60" s="97">
        <v>812</v>
      </c>
      <c r="G60" s="101">
        <f t="shared" si="6"/>
        <v>5.694648993618066</v>
      </c>
    </row>
    <row r="61" spans="1:7" ht="12.75">
      <c r="A61" s="4" t="s">
        <v>340</v>
      </c>
      <c r="B61" s="97">
        <v>570</v>
      </c>
      <c r="C61" s="10">
        <f>(B61/$B$60)*100</f>
        <v>36.46833013435701</v>
      </c>
      <c r="E61" s="1" t="s">
        <v>353</v>
      </c>
      <c r="F61" s="97">
        <v>125</v>
      </c>
      <c r="G61" s="101">
        <f t="shared" si="6"/>
        <v>0.8766393155200225</v>
      </c>
    </row>
    <row r="62" spans="1:7" ht="12.75">
      <c r="A62" s="4"/>
      <c r="B62" s="93" t="s">
        <v>250</v>
      </c>
      <c r="C62" s="10"/>
      <c r="E62" s="1" t="s">
        <v>354</v>
      </c>
      <c r="F62" s="97">
        <v>204</v>
      </c>
      <c r="G62" s="101">
        <f t="shared" si="6"/>
        <v>1.4306753629286768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77</v>
      </c>
      <c r="G63" s="101">
        <f t="shared" si="6"/>
        <v>0.5400098183603338</v>
      </c>
    </row>
    <row r="64" spans="1:7" ht="12.75">
      <c r="A64" s="29" t="s">
        <v>357</v>
      </c>
      <c r="B64" s="93">
        <v>13253</v>
      </c>
      <c r="C64" s="33">
        <f>(B64/$B$64)*100</f>
        <v>100</v>
      </c>
      <c r="E64" s="1" t="s">
        <v>358</v>
      </c>
      <c r="F64" s="97">
        <v>14</v>
      </c>
      <c r="G64" s="101">
        <f t="shared" si="6"/>
        <v>0.09818360333824251</v>
      </c>
    </row>
    <row r="65" spans="1:7" ht="12.75">
      <c r="A65" s="4" t="s">
        <v>256</v>
      </c>
      <c r="B65" s="97">
        <v>8660</v>
      </c>
      <c r="C65" s="10">
        <f>(B65/$B$64)*100</f>
        <v>65.34369576699616</v>
      </c>
      <c r="E65" s="1" t="s">
        <v>359</v>
      </c>
      <c r="F65" s="97">
        <v>105</v>
      </c>
      <c r="G65" s="101">
        <f t="shared" si="6"/>
        <v>0.7363770250368188</v>
      </c>
    </row>
    <row r="66" spans="1:7" ht="12.75">
      <c r="A66" s="4" t="s">
        <v>257</v>
      </c>
      <c r="B66" s="97">
        <v>4453</v>
      </c>
      <c r="C66" s="10">
        <f aca="true" t="shared" si="7" ref="C66:C71">(B66/$B$64)*100</f>
        <v>33.59993963630876</v>
      </c>
      <c r="E66" s="1" t="s">
        <v>360</v>
      </c>
      <c r="F66" s="97">
        <v>61</v>
      </c>
      <c r="G66" s="101">
        <f t="shared" si="6"/>
        <v>0.4277999859737709</v>
      </c>
    </row>
    <row r="67" spans="1:7" ht="12.75">
      <c r="A67" s="4" t="s">
        <v>361</v>
      </c>
      <c r="B67" s="97">
        <v>1525</v>
      </c>
      <c r="C67" s="10">
        <f t="shared" si="7"/>
        <v>11.506828642571493</v>
      </c>
      <c r="E67" s="1" t="s">
        <v>362</v>
      </c>
      <c r="F67" s="97">
        <v>176</v>
      </c>
      <c r="G67" s="101">
        <f t="shared" si="6"/>
        <v>1.2343081562521916</v>
      </c>
    </row>
    <row r="68" spans="1:7" ht="12.75">
      <c r="A68" s="4" t="s">
        <v>363</v>
      </c>
      <c r="B68" s="97">
        <v>2928</v>
      </c>
      <c r="C68" s="10">
        <f t="shared" si="7"/>
        <v>22.093110993737266</v>
      </c>
      <c r="E68" s="1" t="s">
        <v>364</v>
      </c>
      <c r="F68" s="97">
        <v>515</v>
      </c>
      <c r="G68" s="101">
        <f t="shared" si="6"/>
        <v>3.6117539799424927</v>
      </c>
    </row>
    <row r="69" spans="1:7" ht="12.75">
      <c r="A69" s="4" t="s">
        <v>365</v>
      </c>
      <c r="B69" s="97">
        <v>1931</v>
      </c>
      <c r="C69" s="10">
        <f t="shared" si="7"/>
        <v>14.570285972987248</v>
      </c>
      <c r="E69" s="1" t="s">
        <v>366</v>
      </c>
      <c r="F69" s="97">
        <v>25</v>
      </c>
      <c r="G69" s="101">
        <f t="shared" si="6"/>
        <v>0.1753278631040045</v>
      </c>
    </row>
    <row r="70" spans="1:7" ht="12.75">
      <c r="A70" s="4" t="s">
        <v>367</v>
      </c>
      <c r="B70" s="97">
        <v>997</v>
      </c>
      <c r="C70" s="10">
        <f t="shared" si="7"/>
        <v>7.52282502075002</v>
      </c>
      <c r="E70" s="1" t="s">
        <v>368</v>
      </c>
      <c r="F70" s="97">
        <v>13</v>
      </c>
      <c r="G70" s="101">
        <f t="shared" si="6"/>
        <v>0.09117048881408234</v>
      </c>
    </row>
    <row r="71" spans="1:7" ht="13.5" thickBot="1">
      <c r="A71" s="7" t="s">
        <v>258</v>
      </c>
      <c r="B71" s="103">
        <v>140</v>
      </c>
      <c r="C71" s="40">
        <f t="shared" si="7"/>
        <v>1.0563645966950879</v>
      </c>
      <c r="D71" s="41"/>
      <c r="E71" s="9" t="s">
        <v>369</v>
      </c>
      <c r="F71" s="103">
        <v>3582</v>
      </c>
      <c r="G71" s="104">
        <f t="shared" si="6"/>
        <v>25.120976225541764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10385</v>
      </c>
      <c r="C9" s="81">
        <f>(B9/$B$9)*100</f>
        <v>100</v>
      </c>
      <c r="D9" s="65"/>
      <c r="E9" s="79" t="s">
        <v>381</v>
      </c>
      <c r="F9" s="80">
        <v>4634</v>
      </c>
      <c r="G9" s="81">
        <f>(F9/$F$9)*100</f>
        <v>100</v>
      </c>
    </row>
    <row r="10" spans="1:7" ht="12.75">
      <c r="A10" s="82" t="s">
        <v>382</v>
      </c>
      <c r="B10" s="97">
        <v>6936</v>
      </c>
      <c r="C10" s="105">
        <f>(B10/$B$9)*100</f>
        <v>66.78863745787194</v>
      </c>
      <c r="D10" s="65"/>
      <c r="E10" s="78" t="s">
        <v>383</v>
      </c>
      <c r="F10" s="97">
        <v>66</v>
      </c>
      <c r="G10" s="105">
        <f aca="true" t="shared" si="0" ref="G10:G19">(F10/$F$9)*100</f>
        <v>1.4242555028053518</v>
      </c>
    </row>
    <row r="11" spans="1:7" ht="12.75">
      <c r="A11" s="82" t="s">
        <v>384</v>
      </c>
      <c r="B11" s="97">
        <v>6936</v>
      </c>
      <c r="C11" s="105">
        <f aca="true" t="shared" si="1" ref="C11:C16">(B11/$B$9)*100</f>
        <v>66.78863745787194</v>
      </c>
      <c r="D11" s="65"/>
      <c r="E11" s="78" t="s">
        <v>385</v>
      </c>
      <c r="F11" s="97">
        <v>71</v>
      </c>
      <c r="G11" s="105">
        <f t="shared" si="0"/>
        <v>1.5321536469572723</v>
      </c>
    </row>
    <row r="12" spans="1:7" ht="12.75">
      <c r="A12" s="82" t="s">
        <v>386</v>
      </c>
      <c r="B12" s="97">
        <v>6823</v>
      </c>
      <c r="C12" s="105">
        <f>(B12/$B$9)*100</f>
        <v>65.70052961001444</v>
      </c>
      <c r="D12" s="65"/>
      <c r="E12" s="78" t="s">
        <v>387</v>
      </c>
      <c r="F12" s="97">
        <v>165</v>
      </c>
      <c r="G12" s="105">
        <f t="shared" si="0"/>
        <v>3.560638757013379</v>
      </c>
    </row>
    <row r="13" spans="1:7" ht="12.75">
      <c r="A13" s="82" t="s">
        <v>388</v>
      </c>
      <c r="B13" s="97">
        <v>113</v>
      </c>
      <c r="C13" s="105">
        <f>(B13/$B$9)*100</f>
        <v>1.0881078478574868</v>
      </c>
      <c r="D13" s="65"/>
      <c r="E13" s="78" t="s">
        <v>389</v>
      </c>
      <c r="F13" s="97">
        <v>231</v>
      </c>
      <c r="G13" s="105">
        <f t="shared" si="0"/>
        <v>4.984894259818732</v>
      </c>
    </row>
    <row r="14" spans="1:7" ht="12.75">
      <c r="A14" s="82" t="s">
        <v>390</v>
      </c>
      <c r="B14" s="109">
        <v>1.6</v>
      </c>
      <c r="C14" s="112" t="s">
        <v>261</v>
      </c>
      <c r="D14" s="65"/>
      <c r="E14" s="78" t="s">
        <v>391</v>
      </c>
      <c r="F14" s="97">
        <v>369</v>
      </c>
      <c r="G14" s="105">
        <f t="shared" si="0"/>
        <v>7.962883038411739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644</v>
      </c>
      <c r="G15" s="105">
        <f t="shared" si="0"/>
        <v>13.897280966767372</v>
      </c>
    </row>
    <row r="16" spans="1:7" ht="12.75">
      <c r="A16" s="82" t="s">
        <v>67</v>
      </c>
      <c r="B16" s="97">
        <v>3449</v>
      </c>
      <c r="C16" s="105">
        <f t="shared" si="1"/>
        <v>33.21136254212807</v>
      </c>
      <c r="D16" s="65"/>
      <c r="E16" s="78" t="s">
        <v>68</v>
      </c>
      <c r="F16" s="97">
        <v>707</v>
      </c>
      <c r="G16" s="105">
        <f t="shared" si="0"/>
        <v>15.256797583081571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798</v>
      </c>
      <c r="G17" s="105">
        <f t="shared" si="0"/>
        <v>17.220543806646525</v>
      </c>
    </row>
    <row r="18" spans="1:7" ht="12.75">
      <c r="A18" s="77" t="s">
        <v>70</v>
      </c>
      <c r="B18" s="80">
        <v>5287</v>
      </c>
      <c r="C18" s="81">
        <f>(B18/$B$18)*100</f>
        <v>100</v>
      </c>
      <c r="D18" s="65"/>
      <c r="E18" s="78" t="s">
        <v>170</v>
      </c>
      <c r="F18" s="97">
        <v>484</v>
      </c>
      <c r="G18" s="105">
        <f t="shared" si="0"/>
        <v>10.444540353905913</v>
      </c>
    </row>
    <row r="19" spans="1:9" ht="12.75">
      <c r="A19" s="82" t="s">
        <v>382</v>
      </c>
      <c r="B19" s="97">
        <v>2990</v>
      </c>
      <c r="C19" s="105">
        <f>(B19/$B$18)*100</f>
        <v>56.55381123510498</v>
      </c>
      <c r="D19" s="65"/>
      <c r="E19" s="78" t="s">
        <v>169</v>
      </c>
      <c r="F19" s="98">
        <v>1099</v>
      </c>
      <c r="G19" s="105">
        <f t="shared" si="0"/>
        <v>23.716012084592144</v>
      </c>
      <c r="I19" s="117"/>
    </row>
    <row r="20" spans="1:7" ht="12.75">
      <c r="A20" s="82" t="s">
        <v>384</v>
      </c>
      <c r="B20" s="97">
        <v>2990</v>
      </c>
      <c r="C20" s="105">
        <f>(B20/$B$18)*100</f>
        <v>56.55381123510498</v>
      </c>
      <c r="D20" s="65"/>
      <c r="E20" s="78" t="s">
        <v>71</v>
      </c>
      <c r="F20" s="97">
        <v>103677</v>
      </c>
      <c r="G20" s="112" t="s">
        <v>261</v>
      </c>
    </row>
    <row r="21" spans="1:7" ht="12.75">
      <c r="A21" s="82" t="s">
        <v>386</v>
      </c>
      <c r="B21" s="97">
        <v>2943</v>
      </c>
      <c r="C21" s="105">
        <f>(B21/$B$18)*100</f>
        <v>55.66483828257991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4097</v>
      </c>
      <c r="G22" s="105">
        <f>(F22/$F$9)*100</f>
        <v>88.41173931808373</v>
      </c>
    </row>
    <row r="23" spans="1:7" ht="12.75">
      <c r="A23" s="77" t="s">
        <v>73</v>
      </c>
      <c r="B23" s="80">
        <v>1274</v>
      </c>
      <c r="C23" s="81">
        <f>(B23/$B$23)*100</f>
        <v>100</v>
      </c>
      <c r="D23" s="65"/>
      <c r="E23" s="78" t="s">
        <v>74</v>
      </c>
      <c r="F23" s="97">
        <v>146537</v>
      </c>
      <c r="G23" s="112" t="s">
        <v>261</v>
      </c>
    </row>
    <row r="24" spans="1:7" ht="12.75">
      <c r="A24" s="82" t="s">
        <v>75</v>
      </c>
      <c r="B24" s="97">
        <v>698</v>
      </c>
      <c r="C24" s="105">
        <f>(B24/$B$23)*100</f>
        <v>54.78806907378336</v>
      </c>
      <c r="D24" s="65"/>
      <c r="E24" s="78" t="s">
        <v>76</v>
      </c>
      <c r="F24" s="97">
        <v>1046</v>
      </c>
      <c r="G24" s="105">
        <f>(F24/$F$9)*100</f>
        <v>22.572291756581787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15251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59</v>
      </c>
      <c r="G26" s="105">
        <f>(F26/$F$9)*100</f>
        <v>1.273198100992663</v>
      </c>
    </row>
    <row r="27" spans="1:7" ht="12.75">
      <c r="A27" s="77" t="s">
        <v>85</v>
      </c>
      <c r="B27" s="80">
        <v>6683</v>
      </c>
      <c r="C27" s="81">
        <f>(B27/$B$27)*100</f>
        <v>100</v>
      </c>
      <c r="D27" s="65"/>
      <c r="E27" s="78" t="s">
        <v>78</v>
      </c>
      <c r="F27" s="98">
        <v>7157</v>
      </c>
      <c r="G27" s="112" t="s">
        <v>261</v>
      </c>
    </row>
    <row r="28" spans="1:7" ht="12.75">
      <c r="A28" s="82" t="s">
        <v>86</v>
      </c>
      <c r="B28" s="97">
        <v>5577</v>
      </c>
      <c r="C28" s="105">
        <f aca="true" t="shared" si="2" ref="C28:C33">(B28/$B$27)*100</f>
        <v>83.45054616190333</v>
      </c>
      <c r="D28" s="65"/>
      <c r="E28" s="78" t="s">
        <v>79</v>
      </c>
      <c r="F28" s="97">
        <v>17</v>
      </c>
      <c r="G28" s="105">
        <f>(F28/$F$9)*100</f>
        <v>0.36685369011653</v>
      </c>
    </row>
    <row r="29" spans="1:7" ht="12.75">
      <c r="A29" s="82" t="s">
        <v>87</v>
      </c>
      <c r="B29" s="97">
        <v>395</v>
      </c>
      <c r="C29" s="105">
        <f t="shared" si="2"/>
        <v>5.910519227891665</v>
      </c>
      <c r="D29" s="65"/>
      <c r="E29" s="78" t="s">
        <v>80</v>
      </c>
      <c r="F29" s="97">
        <v>8765</v>
      </c>
      <c r="G29" s="112" t="s">
        <v>261</v>
      </c>
    </row>
    <row r="30" spans="1:7" ht="12.75">
      <c r="A30" s="82" t="s">
        <v>88</v>
      </c>
      <c r="B30" s="97">
        <v>286</v>
      </c>
      <c r="C30" s="105">
        <f t="shared" si="2"/>
        <v>4.279515187789914</v>
      </c>
      <c r="D30" s="65"/>
      <c r="E30" s="78" t="s">
        <v>81</v>
      </c>
      <c r="F30" s="97">
        <v>802</v>
      </c>
      <c r="G30" s="105">
        <f>(F30/$F$9)*100</f>
        <v>17.30686232196806</v>
      </c>
    </row>
    <row r="31" spans="1:7" ht="12.75">
      <c r="A31" s="82" t="s">
        <v>115</v>
      </c>
      <c r="B31" s="97">
        <v>56</v>
      </c>
      <c r="C31" s="105">
        <f t="shared" si="2"/>
        <v>0.8379470297770463</v>
      </c>
      <c r="D31" s="65"/>
      <c r="E31" s="78" t="s">
        <v>82</v>
      </c>
      <c r="F31" s="97">
        <v>21605</v>
      </c>
      <c r="G31" s="112" t="s">
        <v>261</v>
      </c>
    </row>
    <row r="32" spans="1:7" ht="12.75">
      <c r="A32" s="82" t="s">
        <v>89</v>
      </c>
      <c r="B32" s="97">
        <v>37</v>
      </c>
      <c r="C32" s="105">
        <f t="shared" si="2"/>
        <v>0.5536435732455485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332</v>
      </c>
      <c r="C33" s="105">
        <f t="shared" si="2"/>
        <v>4.967828819392488</v>
      </c>
      <c r="D33" s="65"/>
      <c r="E33" s="79" t="s">
        <v>84</v>
      </c>
      <c r="F33" s="80">
        <v>3925</v>
      </c>
      <c r="G33" s="81">
        <f>(F33/$F$33)*100</f>
        <v>100</v>
      </c>
    </row>
    <row r="34" spans="1:7" ht="12.75">
      <c r="A34" s="82" t="s">
        <v>91</v>
      </c>
      <c r="B34" s="109">
        <v>32.8</v>
      </c>
      <c r="C34" s="112" t="s">
        <v>261</v>
      </c>
      <c r="D34" s="65"/>
      <c r="E34" s="78" t="s">
        <v>383</v>
      </c>
      <c r="F34" s="97">
        <v>15</v>
      </c>
      <c r="G34" s="105">
        <f aca="true" t="shared" si="3" ref="G34:G43">(F34/$F$33)*100</f>
        <v>0.3821656050955414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11</v>
      </c>
      <c r="G35" s="105">
        <f t="shared" si="3"/>
        <v>0.2802547770700637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73</v>
      </c>
      <c r="G36" s="105">
        <f t="shared" si="3"/>
        <v>1.8598726114649682</v>
      </c>
    </row>
    <row r="37" spans="1:7" ht="12.75">
      <c r="A37" s="77" t="s">
        <v>94</v>
      </c>
      <c r="B37" s="80">
        <v>6823</v>
      </c>
      <c r="C37" s="81">
        <f>(B37/$B$37)*100</f>
        <v>100</v>
      </c>
      <c r="D37" s="65"/>
      <c r="E37" s="78" t="s">
        <v>389</v>
      </c>
      <c r="F37" s="97">
        <v>136</v>
      </c>
      <c r="G37" s="105">
        <f t="shared" si="3"/>
        <v>3.464968152866242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270</v>
      </c>
      <c r="G38" s="105">
        <f t="shared" si="3"/>
        <v>6.8789808917197455</v>
      </c>
    </row>
    <row r="39" spans="1:7" ht="12.75">
      <c r="A39" s="82" t="s">
        <v>97</v>
      </c>
      <c r="B39" s="98">
        <v>3947</v>
      </c>
      <c r="C39" s="105">
        <f>(B39/$B$37)*100</f>
        <v>57.8484537593434</v>
      </c>
      <c r="D39" s="65"/>
      <c r="E39" s="78" t="s">
        <v>393</v>
      </c>
      <c r="F39" s="97">
        <v>505</v>
      </c>
      <c r="G39" s="105">
        <f t="shared" si="3"/>
        <v>12.86624203821656</v>
      </c>
    </row>
    <row r="40" spans="1:7" ht="12.75">
      <c r="A40" s="82" t="s">
        <v>98</v>
      </c>
      <c r="B40" s="98">
        <v>554</v>
      </c>
      <c r="C40" s="105">
        <f>(B40/$B$37)*100</f>
        <v>8.11959548585666</v>
      </c>
      <c r="D40" s="65"/>
      <c r="E40" s="78" t="s">
        <v>68</v>
      </c>
      <c r="F40" s="97">
        <v>667</v>
      </c>
      <c r="G40" s="105">
        <f t="shared" si="3"/>
        <v>16.99363057324841</v>
      </c>
    </row>
    <row r="41" spans="1:7" ht="12.75">
      <c r="A41" s="82" t="s">
        <v>100</v>
      </c>
      <c r="B41" s="98">
        <v>1598</v>
      </c>
      <c r="C41" s="105">
        <f>(B41/$B$37)*100</f>
        <v>23.420782646929503</v>
      </c>
      <c r="D41" s="65"/>
      <c r="E41" s="78" t="s">
        <v>69</v>
      </c>
      <c r="F41" s="97">
        <v>728</v>
      </c>
      <c r="G41" s="105">
        <f t="shared" si="3"/>
        <v>18.547770700636942</v>
      </c>
    </row>
    <row r="42" spans="1:7" ht="12.75">
      <c r="A42" s="82" t="s">
        <v>260</v>
      </c>
      <c r="B42" s="98">
        <v>5</v>
      </c>
      <c r="C42" s="105">
        <f>(B42/$B$37)*100</f>
        <v>0.07328154770628756</v>
      </c>
      <c r="D42" s="65"/>
      <c r="E42" s="78" t="s">
        <v>170</v>
      </c>
      <c r="F42" s="97">
        <v>466</v>
      </c>
      <c r="G42" s="105">
        <f t="shared" si="3"/>
        <v>11.872611464968152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1054</v>
      </c>
      <c r="G43" s="105">
        <f t="shared" si="3"/>
        <v>26.85350318471337</v>
      </c>
    </row>
    <row r="44" spans="1:7" ht="12.75">
      <c r="A44" s="82" t="s">
        <v>291</v>
      </c>
      <c r="B44" s="98">
        <v>345</v>
      </c>
      <c r="C44" s="105">
        <f>(B44/$B$37)*100</f>
        <v>5.056426791733841</v>
      </c>
      <c r="D44" s="65"/>
      <c r="E44" s="78" t="s">
        <v>93</v>
      </c>
      <c r="F44" s="97">
        <v>121264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374</v>
      </c>
      <c r="C46" s="105">
        <f>(B46/$B$37)*100</f>
        <v>5.48145976843031</v>
      </c>
      <c r="D46" s="65"/>
      <c r="E46" s="78" t="s">
        <v>96</v>
      </c>
      <c r="F46" s="97">
        <v>49475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80231</v>
      </c>
      <c r="G48" s="112" t="s">
        <v>261</v>
      </c>
    </row>
    <row r="49" spans="1:7" ht="13.5" thickBot="1">
      <c r="A49" s="82" t="s">
        <v>292</v>
      </c>
      <c r="B49" s="98">
        <v>20</v>
      </c>
      <c r="C49" s="105">
        <f aca="true" t="shared" si="4" ref="C49:C55">(B49/$B$37)*100</f>
        <v>0.29312619082515023</v>
      </c>
      <c r="D49" s="87"/>
      <c r="E49" s="88" t="s">
        <v>102</v>
      </c>
      <c r="F49" s="113">
        <v>46356</v>
      </c>
      <c r="G49" s="114" t="s">
        <v>261</v>
      </c>
    </row>
    <row r="50" spans="1:7" ht="13.5" thickTop="1">
      <c r="A50" s="82" t="s">
        <v>116</v>
      </c>
      <c r="B50" s="98">
        <v>308</v>
      </c>
      <c r="C50" s="105">
        <f t="shared" si="4"/>
        <v>4.5141433387073135</v>
      </c>
      <c r="D50" s="65"/>
      <c r="E50" s="78"/>
      <c r="F50" s="86"/>
      <c r="G50" s="85"/>
    </row>
    <row r="51" spans="1:7" ht="12.75">
      <c r="A51" s="82" t="s">
        <v>117</v>
      </c>
      <c r="B51" s="98">
        <v>873</v>
      </c>
      <c r="C51" s="105">
        <f t="shared" si="4"/>
        <v>12.794958229517809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260</v>
      </c>
      <c r="C52" s="105">
        <f t="shared" si="4"/>
        <v>3.810640480726953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662</v>
      </c>
      <c r="C53" s="105">
        <f t="shared" si="4"/>
        <v>9.702476916312472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129</v>
      </c>
      <c r="C54" s="105">
        <f t="shared" si="4"/>
        <v>1.890663930822219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548</v>
      </c>
      <c r="C55" s="105">
        <f t="shared" si="4"/>
        <v>8.031657628609116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936</v>
      </c>
      <c r="C57" s="105">
        <f>(B57/$B$37)*100</f>
        <v>13.71830573061703</v>
      </c>
      <c r="D57" s="65"/>
      <c r="E57" s="79" t="s">
        <v>84</v>
      </c>
      <c r="F57" s="80">
        <v>29</v>
      </c>
      <c r="G57" s="105">
        <f>(F57/L57)*100</f>
        <v>0.7388535031847133</v>
      </c>
      <c r="H57" s="79" t="s">
        <v>84</v>
      </c>
      <c r="L57" s="15">
        <v>3925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22</v>
      </c>
      <c r="G58" s="105">
        <f>(F58/L58)*100</f>
        <v>0.9954751131221719</v>
      </c>
      <c r="H58" s="78" t="s">
        <v>118</v>
      </c>
      <c r="L58" s="15">
        <v>2210</v>
      </c>
    </row>
    <row r="59" spans="1:12" ht="12.75">
      <c r="A59" s="82" t="s">
        <v>112</v>
      </c>
      <c r="B59" s="98">
        <v>1040</v>
      </c>
      <c r="C59" s="105">
        <f>(B59/$B$37)*100</f>
        <v>15.242561922907813</v>
      </c>
      <c r="D59" s="65"/>
      <c r="E59" s="78" t="s">
        <v>120</v>
      </c>
      <c r="F59" s="97">
        <v>14</v>
      </c>
      <c r="G59" s="105">
        <f>(F59/L59)*100</f>
        <v>1.7478152309612984</v>
      </c>
      <c r="H59" s="78" t="s">
        <v>120</v>
      </c>
      <c r="L59" s="15">
        <v>801</v>
      </c>
    </row>
    <row r="60" spans="1:7" ht="12.75">
      <c r="A60" s="82" t="s">
        <v>113</v>
      </c>
      <c r="B60" s="98">
        <v>1286</v>
      </c>
      <c r="C60" s="105">
        <f>(B60/$B$37)*100</f>
        <v>18.848014070057157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210</v>
      </c>
      <c r="C62" s="105">
        <f>(B62/$B$37)*100</f>
        <v>3.0778250036640773</v>
      </c>
      <c r="D62" s="65"/>
      <c r="E62" s="79" t="s">
        <v>123</v>
      </c>
      <c r="F62" s="80">
        <v>8</v>
      </c>
      <c r="G62" s="105">
        <f>(F62/L62)*100</f>
        <v>3.65296803652968</v>
      </c>
      <c r="H62" s="79" t="s">
        <v>394</v>
      </c>
      <c r="L62" s="15">
        <v>219</v>
      </c>
    </row>
    <row r="63" spans="1:12" ht="12.75">
      <c r="A63" s="61" t="s">
        <v>293</v>
      </c>
      <c r="B63" s="98">
        <v>356</v>
      </c>
      <c r="C63" s="105">
        <f>(B63/$B$37)*100</f>
        <v>5.2176461966876735</v>
      </c>
      <c r="D63" s="65"/>
      <c r="E63" s="78" t="s">
        <v>118</v>
      </c>
      <c r="F63" s="97">
        <v>8</v>
      </c>
      <c r="G63" s="105">
        <f>(F63/L63)*100</f>
        <v>6.2015503875969</v>
      </c>
      <c r="H63" s="78" t="s">
        <v>118</v>
      </c>
      <c r="L63" s="15">
        <v>129</v>
      </c>
    </row>
    <row r="64" spans="1:12" ht="12.75">
      <c r="A64" s="82" t="s">
        <v>114</v>
      </c>
      <c r="B64" s="98">
        <v>195</v>
      </c>
      <c r="C64" s="105">
        <f>(B64/$B$37)*100</f>
        <v>2.8579803605452145</v>
      </c>
      <c r="D64" s="65"/>
      <c r="E64" s="78" t="s">
        <v>120</v>
      </c>
      <c r="F64" s="97">
        <v>8</v>
      </c>
      <c r="G64" s="105">
        <f>(F64/L64)*100</f>
        <v>21.052631578947366</v>
      </c>
      <c r="H64" s="78" t="s">
        <v>120</v>
      </c>
      <c r="L64" s="15">
        <v>38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299</v>
      </c>
      <c r="G66" s="105">
        <f aca="true" t="shared" si="5" ref="G66:G71">(F66/L66)*100</f>
        <v>2.1133729148996325</v>
      </c>
      <c r="H66" s="79" t="s">
        <v>124</v>
      </c>
      <c r="L66" s="15">
        <v>14148</v>
      </c>
    </row>
    <row r="67" spans="1:12" ht="12.75">
      <c r="A67" s="82" t="s">
        <v>126</v>
      </c>
      <c r="B67" s="97">
        <v>5513</v>
      </c>
      <c r="C67" s="105">
        <f>(B67/$B$37)*100</f>
        <v>80.80023450095266</v>
      </c>
      <c r="D67" s="65"/>
      <c r="E67" s="78" t="s">
        <v>262</v>
      </c>
      <c r="F67" s="97">
        <v>233</v>
      </c>
      <c r="G67" s="105">
        <f t="shared" si="5"/>
        <v>2.3260457222721374</v>
      </c>
      <c r="H67" s="78" t="s">
        <v>262</v>
      </c>
      <c r="L67" s="15">
        <v>10017</v>
      </c>
    </row>
    <row r="68" spans="1:12" ht="12.75">
      <c r="A68" s="82" t="s">
        <v>128</v>
      </c>
      <c r="B68" s="97">
        <v>704</v>
      </c>
      <c r="C68" s="105">
        <f>(B68/$B$37)*100</f>
        <v>10.318041917045289</v>
      </c>
      <c r="D68" s="65"/>
      <c r="E68" s="78" t="s">
        <v>127</v>
      </c>
      <c r="F68" s="97">
        <v>24</v>
      </c>
      <c r="G68" s="105">
        <f t="shared" si="5"/>
        <v>1.5355086372360844</v>
      </c>
      <c r="H68" s="78" t="s">
        <v>127</v>
      </c>
      <c r="L68" s="15">
        <v>1563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58</v>
      </c>
      <c r="G69" s="105">
        <f t="shared" si="5"/>
        <v>1.4067426631093864</v>
      </c>
      <c r="H69" s="78" t="s">
        <v>129</v>
      </c>
      <c r="L69" s="15">
        <v>4123</v>
      </c>
    </row>
    <row r="70" spans="1:12" ht="12.75">
      <c r="A70" s="82" t="s">
        <v>376</v>
      </c>
      <c r="B70" s="97">
        <v>585</v>
      </c>
      <c r="C70" s="105">
        <f>(B70/$B$37)*100</f>
        <v>8.573941081635644</v>
      </c>
      <c r="D70" s="65"/>
      <c r="E70" s="78" t="s">
        <v>130</v>
      </c>
      <c r="F70" s="97">
        <v>28</v>
      </c>
      <c r="G70" s="105">
        <f t="shared" si="5"/>
        <v>0.8982996470965673</v>
      </c>
      <c r="H70" s="78" t="s">
        <v>130</v>
      </c>
      <c r="L70" s="15">
        <v>3117</v>
      </c>
    </row>
    <row r="71" spans="1:12" ht="13.5" thickBot="1">
      <c r="A71" s="90" t="s">
        <v>371</v>
      </c>
      <c r="B71" s="110">
        <v>21</v>
      </c>
      <c r="C71" s="111">
        <f>(B71/$B$37)*100</f>
        <v>0.30778250036640775</v>
      </c>
      <c r="D71" s="91"/>
      <c r="E71" s="92" t="s">
        <v>131</v>
      </c>
      <c r="F71" s="110">
        <v>188</v>
      </c>
      <c r="G71" s="118">
        <f t="shared" si="5"/>
        <v>16.92169216921692</v>
      </c>
      <c r="H71" s="92" t="s">
        <v>131</v>
      </c>
      <c r="L71" s="15">
        <v>1111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4718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4629</v>
      </c>
      <c r="G9" s="81">
        <f>(F9/$F$9)*100</f>
        <v>100</v>
      </c>
      <c r="I9" s="53"/>
    </row>
    <row r="10" spans="1:7" ht="12.75">
      <c r="A10" s="36" t="s">
        <v>137</v>
      </c>
      <c r="B10" s="97">
        <v>4475</v>
      </c>
      <c r="C10" s="105">
        <f aca="true" t="shared" si="0" ref="C10:C18">(B10/$B$8)*100</f>
        <v>94.84951250529886</v>
      </c>
      <c r="E10" s="32" t="s">
        <v>138</v>
      </c>
      <c r="F10" s="97">
        <v>4588</v>
      </c>
      <c r="G10" s="105">
        <f>(F10/$F$9)*100</f>
        <v>99.11427954201771</v>
      </c>
    </row>
    <row r="11" spans="1:7" ht="12.75">
      <c r="A11" s="36" t="s">
        <v>139</v>
      </c>
      <c r="B11" s="97">
        <v>52</v>
      </c>
      <c r="C11" s="105">
        <f t="shared" si="0"/>
        <v>1.1021619330224672</v>
      </c>
      <c r="E11" s="32" t="s">
        <v>140</v>
      </c>
      <c r="F11" s="97">
        <v>34</v>
      </c>
      <c r="G11" s="105">
        <f>(F11/$F$9)*100</f>
        <v>0.73449989198531</v>
      </c>
    </row>
    <row r="12" spans="1:7" ht="12.75">
      <c r="A12" s="36" t="s">
        <v>141</v>
      </c>
      <c r="B12" s="97">
        <v>53</v>
      </c>
      <c r="C12" s="105">
        <f t="shared" si="0"/>
        <v>1.1233573548113607</v>
      </c>
      <c r="E12" s="32" t="s">
        <v>142</v>
      </c>
      <c r="F12" s="97">
        <v>7</v>
      </c>
      <c r="G12" s="105">
        <f>(F12/$F$9)*100</f>
        <v>0.1512205659969756</v>
      </c>
    </row>
    <row r="13" spans="1:7" ht="12.75">
      <c r="A13" s="36" t="s">
        <v>143</v>
      </c>
      <c r="B13" s="97">
        <v>36</v>
      </c>
      <c r="C13" s="105">
        <f t="shared" si="0"/>
        <v>0.7630351844001695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64</v>
      </c>
      <c r="C14" s="105">
        <f t="shared" si="0"/>
        <v>1.3565069944891903</v>
      </c>
      <c r="E14" s="42" t="s">
        <v>145</v>
      </c>
      <c r="F14" s="80">
        <v>4133</v>
      </c>
      <c r="G14" s="81">
        <f>(F14/$F$14)*100</f>
        <v>100</v>
      </c>
    </row>
    <row r="15" spans="1:7" ht="12.75">
      <c r="A15" s="36" t="s">
        <v>146</v>
      </c>
      <c r="B15" s="97">
        <v>32</v>
      </c>
      <c r="C15" s="105">
        <f t="shared" si="0"/>
        <v>0.6782534972445952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</v>
      </c>
      <c r="C16" s="105">
        <f t="shared" si="0"/>
        <v>0.1271725307333616</v>
      </c>
      <c r="E16" s="1" t="s">
        <v>149</v>
      </c>
      <c r="F16" s="97">
        <v>24</v>
      </c>
      <c r="G16" s="105">
        <f>(F16/$F$14)*100</f>
        <v>0.5806919912896201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20</v>
      </c>
      <c r="G17" s="105">
        <f aca="true" t="shared" si="1" ref="G17:G23">(F17/$F$14)*100</f>
        <v>0.48390999274135016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77</v>
      </c>
      <c r="G18" s="105">
        <f t="shared" si="1"/>
        <v>1.863053472054198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197</v>
      </c>
      <c r="G19" s="105">
        <f t="shared" si="1"/>
        <v>4.766513428502298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708</v>
      </c>
      <c r="G20" s="105">
        <f t="shared" si="1"/>
        <v>17.130413743043793</v>
      </c>
    </row>
    <row r="21" spans="1:7" ht="12.75">
      <c r="A21" s="36" t="s">
        <v>156</v>
      </c>
      <c r="B21" s="98">
        <v>95</v>
      </c>
      <c r="C21" s="105">
        <f aca="true" t="shared" si="2" ref="C21:C28">(B21/$B$8)*100</f>
        <v>2.013565069944892</v>
      </c>
      <c r="E21" s="1" t="s">
        <v>157</v>
      </c>
      <c r="F21" s="97">
        <v>1610</v>
      </c>
      <c r="G21" s="105">
        <f t="shared" si="1"/>
        <v>38.954754415678686</v>
      </c>
    </row>
    <row r="22" spans="1:7" ht="12.75">
      <c r="A22" s="36" t="s">
        <v>158</v>
      </c>
      <c r="B22" s="98">
        <v>485</v>
      </c>
      <c r="C22" s="105">
        <f t="shared" si="2"/>
        <v>10.279779567613396</v>
      </c>
      <c r="E22" s="1" t="s">
        <v>159</v>
      </c>
      <c r="F22" s="97">
        <v>1279</v>
      </c>
      <c r="G22" s="105">
        <f t="shared" si="1"/>
        <v>30.94604403580934</v>
      </c>
    </row>
    <row r="23" spans="1:7" ht="12.75">
      <c r="A23" s="36" t="s">
        <v>160</v>
      </c>
      <c r="B23" s="98">
        <v>557</v>
      </c>
      <c r="C23" s="105">
        <f t="shared" si="2"/>
        <v>11.805849936413734</v>
      </c>
      <c r="E23" s="1" t="s">
        <v>161</v>
      </c>
      <c r="F23" s="98">
        <v>218</v>
      </c>
      <c r="G23" s="105">
        <f t="shared" si="1"/>
        <v>5.274618920880717</v>
      </c>
    </row>
    <row r="24" spans="1:7" ht="12.75">
      <c r="A24" s="36" t="s">
        <v>162</v>
      </c>
      <c r="B24" s="97">
        <v>770</v>
      </c>
      <c r="C24" s="105">
        <f t="shared" si="2"/>
        <v>16.320474777448073</v>
      </c>
      <c r="E24" s="1" t="s">
        <v>163</v>
      </c>
      <c r="F24" s="97">
        <v>427200</v>
      </c>
      <c r="G24" s="112" t="s">
        <v>261</v>
      </c>
    </row>
    <row r="25" spans="1:7" ht="12.75">
      <c r="A25" s="36" t="s">
        <v>164</v>
      </c>
      <c r="B25" s="97">
        <v>711</v>
      </c>
      <c r="C25" s="105">
        <f t="shared" si="2"/>
        <v>15.06994489190335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835</v>
      </c>
      <c r="C26" s="105">
        <f t="shared" si="2"/>
        <v>17.698177193726156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812</v>
      </c>
      <c r="C27" s="105">
        <f t="shared" si="2"/>
        <v>17.210682492581604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453</v>
      </c>
      <c r="C28" s="105">
        <f t="shared" si="2"/>
        <v>9.6015260703688</v>
      </c>
      <c r="E28" s="32" t="s">
        <v>176</v>
      </c>
      <c r="F28" s="97">
        <v>3093</v>
      </c>
      <c r="G28" s="105">
        <f aca="true" t="shared" si="3" ref="G28:G35">(F28/$F$14)*100</f>
        <v>74.8366803774498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5</v>
      </c>
      <c r="G30" s="105">
        <f t="shared" si="3"/>
        <v>0.12097749818533754</v>
      </c>
    </row>
    <row r="31" spans="1:7" ht="12.75">
      <c r="A31" s="36" t="s">
        <v>180</v>
      </c>
      <c r="B31" s="97">
        <v>6</v>
      </c>
      <c r="C31" s="105">
        <f aca="true" t="shared" si="4" ref="C31:C39">(B31/$B$8)*100</f>
        <v>0.1271725307333616</v>
      </c>
      <c r="E31" s="32" t="s">
        <v>181</v>
      </c>
      <c r="F31" s="97">
        <v>21</v>
      </c>
      <c r="G31" s="105">
        <f t="shared" si="3"/>
        <v>0.5081054923784176</v>
      </c>
    </row>
    <row r="32" spans="1:7" ht="12.75">
      <c r="A32" s="36" t="s">
        <v>182</v>
      </c>
      <c r="B32" s="97">
        <v>6</v>
      </c>
      <c r="C32" s="105">
        <f t="shared" si="4"/>
        <v>0.1271725307333616</v>
      </c>
      <c r="E32" s="32" t="s">
        <v>183</v>
      </c>
      <c r="F32" s="97">
        <v>103</v>
      </c>
      <c r="G32" s="105">
        <f t="shared" si="3"/>
        <v>2.492136462617953</v>
      </c>
    </row>
    <row r="33" spans="1:7" ht="12.75">
      <c r="A33" s="36" t="s">
        <v>184</v>
      </c>
      <c r="B33" s="97">
        <v>80</v>
      </c>
      <c r="C33" s="105">
        <f t="shared" si="4"/>
        <v>1.6956337431114878</v>
      </c>
      <c r="E33" s="32" t="s">
        <v>185</v>
      </c>
      <c r="F33" s="97">
        <v>296</v>
      </c>
      <c r="G33" s="105">
        <f t="shared" si="3"/>
        <v>7.161867892571981</v>
      </c>
    </row>
    <row r="34" spans="1:7" ht="12.75">
      <c r="A34" s="36" t="s">
        <v>186</v>
      </c>
      <c r="B34" s="97">
        <v>264</v>
      </c>
      <c r="C34" s="105">
        <f t="shared" si="4"/>
        <v>5.595591352267911</v>
      </c>
      <c r="E34" s="32" t="s">
        <v>187</v>
      </c>
      <c r="F34" s="97">
        <v>495</v>
      </c>
      <c r="G34" s="105">
        <f t="shared" si="3"/>
        <v>11.976772320348415</v>
      </c>
    </row>
    <row r="35" spans="1:7" ht="12.75">
      <c r="A35" s="36" t="s">
        <v>188</v>
      </c>
      <c r="B35" s="97">
        <v>245</v>
      </c>
      <c r="C35" s="105">
        <f t="shared" si="4"/>
        <v>5.192878338278932</v>
      </c>
      <c r="E35" s="32" t="s">
        <v>189</v>
      </c>
      <c r="F35" s="97">
        <v>2173</v>
      </c>
      <c r="G35" s="105">
        <f t="shared" si="3"/>
        <v>52.57682071134769</v>
      </c>
    </row>
    <row r="36" spans="1:7" ht="12.75">
      <c r="A36" s="36" t="s">
        <v>190</v>
      </c>
      <c r="B36" s="97">
        <v>583</v>
      </c>
      <c r="C36" s="105">
        <f t="shared" si="4"/>
        <v>12.356930902924969</v>
      </c>
      <c r="E36" s="32" t="s">
        <v>191</v>
      </c>
      <c r="F36" s="97">
        <v>2105</v>
      </c>
      <c r="G36" s="112" t="s">
        <v>261</v>
      </c>
    </row>
    <row r="37" spans="1:7" ht="12.75">
      <c r="A37" s="36" t="s">
        <v>192</v>
      </c>
      <c r="B37" s="97">
        <v>703</v>
      </c>
      <c r="C37" s="105">
        <f t="shared" si="4"/>
        <v>14.900381517592201</v>
      </c>
      <c r="E37" s="32" t="s">
        <v>193</v>
      </c>
      <c r="F37" s="97">
        <v>1040</v>
      </c>
      <c r="G37" s="105">
        <f>(F37/$F$14)*100</f>
        <v>25.163319622550205</v>
      </c>
    </row>
    <row r="38" spans="1:7" ht="12.75">
      <c r="A38" s="36" t="s">
        <v>194</v>
      </c>
      <c r="B38" s="97">
        <v>946</v>
      </c>
      <c r="C38" s="105">
        <f t="shared" si="4"/>
        <v>20.050869012293347</v>
      </c>
      <c r="E38" s="32" t="s">
        <v>191</v>
      </c>
      <c r="F38" s="97">
        <v>597</v>
      </c>
      <c r="G38" s="112" t="s">
        <v>261</v>
      </c>
    </row>
    <row r="39" spans="1:7" ht="12.75">
      <c r="A39" s="36" t="s">
        <v>195</v>
      </c>
      <c r="B39" s="97">
        <v>1885</v>
      </c>
      <c r="C39" s="105">
        <f t="shared" si="4"/>
        <v>39.95337007206443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4629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1272</v>
      </c>
      <c r="G43" s="105">
        <f aca="true" t="shared" si="5" ref="G43:G48">(F43/$F$14)*100</f>
        <v>30.776675538349867</v>
      </c>
    </row>
    <row r="44" spans="1:7" ht="12.75">
      <c r="A44" s="36" t="s">
        <v>209</v>
      </c>
      <c r="B44" s="98">
        <v>452</v>
      </c>
      <c r="C44" s="105">
        <f aca="true" t="shared" si="6" ref="C44:C49">(B44/$B$42)*100</f>
        <v>9.76452797580471</v>
      </c>
      <c r="E44" s="32" t="s">
        <v>210</v>
      </c>
      <c r="F44" s="97">
        <v>687</v>
      </c>
      <c r="G44" s="105">
        <f t="shared" si="5"/>
        <v>16.622308250665377</v>
      </c>
    </row>
    <row r="45" spans="1:7" ht="12.75">
      <c r="A45" s="36" t="s">
        <v>211</v>
      </c>
      <c r="B45" s="98">
        <v>1184</v>
      </c>
      <c r="C45" s="105">
        <f t="shared" si="6"/>
        <v>25.57787859148844</v>
      </c>
      <c r="E45" s="32" t="s">
        <v>212</v>
      </c>
      <c r="F45" s="97">
        <v>617</v>
      </c>
      <c r="G45" s="105">
        <f t="shared" si="5"/>
        <v>14.928623276070653</v>
      </c>
    </row>
    <row r="46" spans="1:7" ht="12.75">
      <c r="A46" s="36" t="s">
        <v>213</v>
      </c>
      <c r="B46" s="98">
        <v>927</v>
      </c>
      <c r="C46" s="105">
        <f t="shared" si="6"/>
        <v>20.02592352559948</v>
      </c>
      <c r="E46" s="32" t="s">
        <v>214</v>
      </c>
      <c r="F46" s="97">
        <v>346</v>
      </c>
      <c r="G46" s="105">
        <f t="shared" si="5"/>
        <v>8.371642874425357</v>
      </c>
    </row>
    <row r="47" spans="1:7" ht="12.75">
      <c r="A47" s="36" t="s">
        <v>215</v>
      </c>
      <c r="B47" s="97">
        <v>969</v>
      </c>
      <c r="C47" s="105">
        <f t="shared" si="6"/>
        <v>20.933246921581336</v>
      </c>
      <c r="E47" s="32" t="s">
        <v>216</v>
      </c>
      <c r="F47" s="97">
        <v>322</v>
      </c>
      <c r="G47" s="105">
        <f t="shared" si="5"/>
        <v>7.7909508831357375</v>
      </c>
    </row>
    <row r="48" spans="1:7" ht="12.75">
      <c r="A48" s="36" t="s">
        <v>217</v>
      </c>
      <c r="B48" s="97">
        <v>496</v>
      </c>
      <c r="C48" s="105">
        <f t="shared" si="6"/>
        <v>10.7150572477857</v>
      </c>
      <c r="E48" s="32" t="s">
        <v>218</v>
      </c>
      <c r="F48" s="97">
        <v>889</v>
      </c>
      <c r="G48" s="105">
        <f t="shared" si="5"/>
        <v>21.509799177353013</v>
      </c>
    </row>
    <row r="49" spans="1:7" ht="12.75">
      <c r="A49" s="36" t="s">
        <v>219</v>
      </c>
      <c r="B49" s="97">
        <v>601</v>
      </c>
      <c r="C49" s="105">
        <f t="shared" si="6"/>
        <v>12.983365737740332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338</v>
      </c>
      <c r="G51" s="81">
        <f>(F51/F$51)*100</f>
        <v>100</v>
      </c>
    </row>
    <row r="52" spans="1:7" ht="12.75">
      <c r="A52" s="4" t="s">
        <v>223</v>
      </c>
      <c r="B52" s="97">
        <v>56</v>
      </c>
      <c r="C52" s="105">
        <f>(B52/$B$42)*100</f>
        <v>1.2097645279758047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664</v>
      </c>
      <c r="C53" s="105">
        <f>(B53/$B$42)*100</f>
        <v>14.344350831713113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2556</v>
      </c>
      <c r="C54" s="105">
        <f>(B54/$B$42)*100</f>
        <v>55.217109526895655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1353</v>
      </c>
      <c r="C55" s="105">
        <f>(B55/$B$42)*100</f>
        <v>29.228775113415423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</v>
      </c>
      <c r="G56" s="105">
        <f t="shared" si="7"/>
        <v>1.4792899408284024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99</v>
      </c>
      <c r="G57" s="105">
        <f t="shared" si="7"/>
        <v>29.289940828402365</v>
      </c>
    </row>
    <row r="58" spans="1:7" ht="12.75">
      <c r="A58" s="36" t="s">
        <v>234</v>
      </c>
      <c r="B58" s="97">
        <v>3641</v>
      </c>
      <c r="C58" s="105">
        <f aca="true" t="shared" si="8" ref="C58:C66">(B58/$B$42)*100</f>
        <v>78.65629725642688</v>
      </c>
      <c r="E58" s="32" t="s">
        <v>235</v>
      </c>
      <c r="F58" s="97">
        <v>102</v>
      </c>
      <c r="G58" s="105">
        <f t="shared" si="7"/>
        <v>30.17751479289941</v>
      </c>
    </row>
    <row r="59" spans="1:7" ht="12.75">
      <c r="A59" s="36" t="s">
        <v>236</v>
      </c>
      <c r="B59" s="97">
        <v>18</v>
      </c>
      <c r="C59" s="105">
        <f t="shared" si="8"/>
        <v>0.38885288399222295</v>
      </c>
      <c r="E59" s="32" t="s">
        <v>237</v>
      </c>
      <c r="F59" s="98">
        <v>71</v>
      </c>
      <c r="G59" s="105">
        <f t="shared" si="7"/>
        <v>21.005917159763314</v>
      </c>
    </row>
    <row r="60" spans="1:7" ht="12.75">
      <c r="A60" s="36" t="s">
        <v>238</v>
      </c>
      <c r="B60" s="97">
        <v>127</v>
      </c>
      <c r="C60" s="105">
        <f t="shared" si="8"/>
        <v>2.7435731259451286</v>
      </c>
      <c r="E60" s="32" t="s">
        <v>239</v>
      </c>
      <c r="F60" s="97">
        <v>61</v>
      </c>
      <c r="G60" s="105">
        <f t="shared" si="7"/>
        <v>18.04733727810651</v>
      </c>
    </row>
    <row r="61" spans="1:7" ht="12.75">
      <c r="A61" s="36" t="s">
        <v>240</v>
      </c>
      <c r="B61" s="97">
        <v>828</v>
      </c>
      <c r="C61" s="105">
        <f t="shared" si="8"/>
        <v>17.887232663642255</v>
      </c>
      <c r="E61" s="32" t="s">
        <v>163</v>
      </c>
      <c r="F61" s="97">
        <v>1135</v>
      </c>
      <c r="G61" s="112" t="s">
        <v>261</v>
      </c>
    </row>
    <row r="62" spans="1:7" ht="12.75">
      <c r="A62" s="36" t="s">
        <v>241</v>
      </c>
      <c r="B62" s="97">
        <v>7</v>
      </c>
      <c r="C62" s="105">
        <f t="shared" si="8"/>
        <v>0.1512205659969756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8</v>
      </c>
      <c r="C63" s="105">
        <f t="shared" si="8"/>
        <v>0.17282350399654353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44</v>
      </c>
      <c r="G65" s="105">
        <f aca="true" t="shared" si="9" ref="G65:G71">(F65/F$51)*100</f>
        <v>13.017751479289942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60</v>
      </c>
      <c r="G66" s="105">
        <f t="shared" si="9"/>
        <v>17.75147928994083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34</v>
      </c>
      <c r="G67" s="105">
        <f t="shared" si="9"/>
        <v>10.059171597633137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26</v>
      </c>
      <c r="G68" s="105">
        <f t="shared" si="9"/>
        <v>7.6923076923076925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22</v>
      </c>
      <c r="G69" s="105">
        <f t="shared" si="9"/>
        <v>6.508875739644971</v>
      </c>
    </row>
    <row r="70" spans="1:7" ht="12.75">
      <c r="A70" s="36" t="s">
        <v>251</v>
      </c>
      <c r="B70" s="97">
        <v>11</v>
      </c>
      <c r="C70" s="105">
        <f>(B70/$B$42)*100</f>
        <v>0.23763231799524737</v>
      </c>
      <c r="E70" s="32" t="s">
        <v>218</v>
      </c>
      <c r="F70" s="97">
        <v>84</v>
      </c>
      <c r="G70" s="105">
        <f t="shared" si="9"/>
        <v>24.85207100591716</v>
      </c>
    </row>
    <row r="71" spans="1:7" ht="12.75">
      <c r="A71" s="54" t="s">
        <v>252</v>
      </c>
      <c r="B71" s="103">
        <v>11</v>
      </c>
      <c r="C71" s="115">
        <f>(B71/$B$42)*100</f>
        <v>0.23763231799524737</v>
      </c>
      <c r="D71" s="41"/>
      <c r="E71" s="44" t="s">
        <v>220</v>
      </c>
      <c r="F71" s="103">
        <v>68</v>
      </c>
      <c r="G71" s="115">
        <f t="shared" si="9"/>
        <v>20.118343195266274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2002-06-13T14:34:46Z</dcterms:modified>
  <cp:category/>
  <cp:version/>
  <cp:contentType/>
  <cp:contentStatus/>
</cp:coreProperties>
</file>