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<sst xmlns="http://schemas.openxmlformats.org/spreadsheetml/2006/main" count="696" uniqueCount="437">
  <si>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</si>
  <si>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</si>
  <si>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</si>
  <si>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</si>
  <si>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</si>
  <si>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</si>
  <si>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</si>
  <si>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</si>
  <si>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</si>
  <si>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</si>
  <si>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</si>
  <si>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</si>
  <si>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</si>
  <si>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</si>
  <si>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</si>
  <si>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</si>
  <si>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</si>
  <si>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</si>
  <si>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</si>
  <si>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</si>
  <si>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</si>
  <si>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</si>
  <si>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</si>
  <si>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</si>
  <si>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</si>
  <si>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</si>
  <si>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</si>
  <si>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</si>
  <si>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</si>
  <si>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</si>
  <si>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</si>
  <si>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</si>
  <si>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</si>
  <si>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</si>
  <si>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</si>
  <si>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</si>
  <si>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</si>
  <si>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</si>
  <si>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</si>
  <si>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</si>
  <si>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</si>
  <si>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</si>
  <si>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</si>
  <si>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</si>
  <si>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</si>
  <si>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</si>
  <si>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</si>
  <si>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</si>
  <si>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</si>
  <si>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</si>
  <si>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</si>
  <si>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</si>
  <si>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</si>
  <si>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</si>
  <si>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</si>
  <si>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</si>
  <si>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</si>
  <si>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</si>
  <si>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</si>
  <si>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</si>
  <si>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</si>
  <si>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</si>
  <si>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</si>
  <si>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</si>
  <si>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</si>
  <si>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</si>
  <si>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</si>
  <si>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</si>
  <si>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</si>
  <si>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</si>
  <si>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</si>
  <si>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</si>
  <si>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</si>
  <si>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</si>
  <si>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</si>
  <si>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</si>
  <si>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</si>
  <si>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</si>
  <si>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</si>
  <si>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</si>
  <si>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</si>
  <si>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</si>
  <si>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</si>
  <si>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</si>
  <si>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</si>
  <si>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</si>
  <si>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</si>
  <si>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</si>
  <si>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</si>
  <si>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</si>
  <si>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</si>
  <si>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</si>
  <si>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</si>
  <si>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</si>
  <si>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</si>
  <si>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</si>
  <si>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</si>
  <si>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</si>
  <si>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</si>
  <si>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</si>
  <si>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</si>
  <si>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</si>
  <si>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</si>
  <si>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</si>
  <si>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</si>
  <si>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</si>
  <si>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</si>
  <si>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</si>
  <si>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</si>
  <si>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</si>
  <si>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</si>
  <si>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</si>
  <si>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</si>
  <si>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</si>
  <si>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</si>
  <si>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</si>
  <si>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</si>
  <si>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</si>
  <si>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</si>
  <si>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</si>
  <si>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</si>
  <si>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</si>
  <si>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</si>
  <si>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</si>
  <si>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</si>
  <si>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</si>
  <si>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</si>
  <si>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</si>
  <si>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</si>
  <si>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</si>
  <si>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</si>
  <si>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</si>
  <si>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</si>
  <si>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</si>
  <si>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</si>
  <si>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</si>
  <si>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</si>
  <si>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</si>
  <si>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</si>
  <si>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</si>
  <si>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</si>
  <si>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</si>
  <si>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</si>
  <si>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</si>
  <si>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</si>
  <si>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</si>
  <si>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</si>
  <si>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</si>
  <si>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</si>
  <si>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</si>
  <si>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</si>
  <si>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</si>
  <si>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</si>
  <si>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</si>
  <si>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</si>
  <si>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</si>
  <si>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</si>
  <si>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</si>
  <si>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</si>
  <si>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</si>
  <si>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</si>
  <si>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</si>
  <si>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</si>
  <si>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</si>
  <si>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</si>
  <si>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</si>
  <si>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</si>
  <si>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</si>
  <si>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</si>
  <si>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</si>
  <si>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</si>
  <si>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</si>
  <si>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</si>
  <si>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</si>
  <si>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</si>
  <si>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</si>
  <si>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</si>
  <si>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</si>
  <si>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</si>
  <si>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</si>
  <si>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</si>
  <si>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</si>
  <si>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</si>
  <si>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</si>
  <si>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</si>
  <si>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</si>
  <si>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</si>
  <si>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</si>
  <si>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</si>
  <si>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</si>
  <si>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</si>
  <si>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</si>
  <si>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</si>
  <si>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</si>
  <si>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</si>
  <si>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</si>
  <si>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</si>
  <si>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</si>
  <si>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</si>
  <si>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</si>
  <si>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</si>
  <si>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</si>
  <si>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</si>
  <si>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</si>
  <si>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</si>
  <si>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</si>
  <si>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</si>
  <si>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</si>
  <si>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</si>
  <si>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</si>
  <si>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</si>
  <si>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</si>
  <si>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</si>
  <si>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</si>
  <si>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</si>
  <si>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</si>
  <si>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</si>
  <si>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</si>
  <si>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</si>
  <si>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</si>
  <si>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</si>
  <si>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</si>
  <si>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</si>
  <si>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</si>
  <si>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</si>
  <si>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</si>
  <si>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</si>
  <si>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</si>
  <si>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</si>
  <si>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</si>
  <si>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</si>
  <si>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</si>
  <si>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</si>
  <si>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</si>
  <si>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</si>
  <si>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</si>
  <si>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</si>
  <si>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</si>
  <si>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</si>
  <si>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</si>
  <si>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</si>
  <si>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</si>
  <si>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</si>
  <si>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</si>
  <si>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</si>
  <si>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</si>
  <si>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</si>
  <si>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</si>
  <si>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</si>
  <si>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</si>
  <si>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</si>
  <si>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</si>
  <si>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</si>
  <si>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</si>
  <si>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</si>
  <si>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</si>
  <si>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</si>
  <si>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</si>
  <si>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</si>
  <si>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</si>
  <si>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</si>
  <si>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</si>
  <si>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</si>
  <si>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</si>
  <si>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</si>
  <si>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</si>
  <si>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</si>
  <si>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</si>
  <si>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</si>
  <si>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</si>
  <si>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</si>
  <si>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</si>
  <si>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</si>
  <si>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</si>
  <si>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</si>
  <si>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</si>
  <si>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</si>
  <si>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</si>
  <si>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</si>
  <si>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</si>
  <si>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</si>
  <si>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</si>
  <si>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</si>
  <si>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</si>
  <si>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</si>
  <si>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</si>
  <si>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</si>
  <si>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</si>
  <si>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</si>
  <si>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</si>
  <si>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</si>
  <si>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</si>
  <si>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</si>
  <si>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</si>
  <si>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</si>
  <si>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</si>
  <si>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</si>
  <si>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</si>
  <si>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</si>
  <si>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</si>
  <si>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</si>
  <si>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</si>
  <si>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</si>
  <si>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</si>
  <si>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</si>
  <si>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</si>
  <si>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</si>
  <si>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</si>
  <si>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</si>
  <si>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</si>
  <si>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</si>
  <si>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</si>
  <si>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</si>
  <si>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</si>
  <si>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</si>
  <si>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</si>
  <si>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</si>
  <si>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</si>
  <si>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</si>
  <si>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</si>
  <si>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</si>
  <si>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</si>
  <si>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</si>
  <si>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</si>
  <si>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</si>
  <si>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</si>
  <si>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</si>
  <si>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</si>
  <si>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</si>
  <si>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</si>
  <si>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</si>
  <si>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</si>
  <si>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</si>
  <si>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</si>
  <si>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</si>
  <si>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</si>
  <si>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</si>
  <si>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</si>
  <si>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</si>
  <si>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</si>
  <si>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</si>
  <si>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</si>
  <si>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</si>
  <si>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</si>
  <si>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</si>
  <si>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</si>
  <si>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</si>
  <si>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</si>
  <si>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</si>
  <si>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</si>
  <si>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</si>
  <si>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</si>
  <si>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</si>
  <si>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</si>
  <si>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</si>
  <si>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</si>
  <si>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</si>
  <si>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</si>
  <si>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</si>
  <si>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</si>
  <si>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</si>
  <si>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</si>
  <si>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</si>
  <si>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</si>
  <si>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</si>
  <si>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</si>
  <si>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</si>
  <si>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</si>
  <si>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</si>
  <si>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</si>
  <si>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</si>
  <si>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</si>
  <si>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</si>
  <si>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</si>
  <si>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</si>
  <si>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</si>
  <si>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</si>
  <si>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</si>
  <si>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</si>
  <si>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</si>
  <si>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</si>
  <si>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</si>
  <si>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</si>
  <si>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</si>
  <si>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</si>
  <si>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</si>
  <si>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</si>
  <si>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</si>
  <si>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</si>
  <si>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</si>
  <si>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</si>
  <si>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</si>
  <si>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</si>
  <si>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</si>
  <si>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</si>
  <si>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</si>
  <si>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Branchville borough, Sussex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</si>
  <si>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Branchville borough</t>
    </r>
    <r>
      <rPr>
        <b/>
        <sz val="12"/>
        <rFont val="Arial"/>
        <family val="2"/>
      </rPr>
      <t>, Sussex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</si>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</sst>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845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845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394</v>
      </c>
      <c r="C9" s="151">
        <f>(B9/$B$7)*100</f>
        <v>46.62721893491124</v>
      </c>
      <c r="D9" s="152"/>
      <c r="E9" s="152" t="s">
        <v>403</v>
      </c>
      <c r="F9" s="150">
        <v>11</v>
      </c>
      <c r="G9" s="153">
        <f t="shared" si="0"/>
        <v>1.301775147928994</v>
      </c>
    </row>
    <row r="10" spans="1:7" ht="12.75">
      <c r="A10" s="149" t="s">
        <v>404</v>
      </c>
      <c r="B10" s="150">
        <v>451</v>
      </c>
      <c r="C10" s="151">
        <f>(B10/$B$7)*100</f>
        <v>53.37278106508876</v>
      </c>
      <c r="D10" s="152"/>
      <c r="E10" s="152" t="s">
        <v>405</v>
      </c>
      <c r="F10" s="150">
        <v>7</v>
      </c>
      <c r="G10" s="153">
        <f t="shared" si="0"/>
        <v>0.8284023668639053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</v>
      </c>
      <c r="G11" s="153">
        <f t="shared" si="0"/>
        <v>0.11834319526627218</v>
      </c>
    </row>
    <row r="12" spans="1:7" ht="12.75">
      <c r="A12" s="149" t="s">
        <v>407</v>
      </c>
      <c r="B12" s="150">
        <v>29</v>
      </c>
      <c r="C12" s="151">
        <f aca="true" t="shared" si="1" ref="C12:C24">B12*100/B$7</f>
        <v>3.4319526627218937</v>
      </c>
      <c r="D12" s="152"/>
      <c r="E12" s="152" t="s">
        <v>408</v>
      </c>
      <c r="F12" s="150">
        <v>0</v>
      </c>
      <c r="G12" s="153">
        <f t="shared" si="0"/>
        <v>0</v>
      </c>
    </row>
    <row r="13" spans="1:7" ht="12.75">
      <c r="A13" s="149" t="s">
        <v>409</v>
      </c>
      <c r="B13" s="150">
        <v>58</v>
      </c>
      <c r="C13" s="151">
        <f t="shared" si="1"/>
        <v>6.863905325443787</v>
      </c>
      <c r="D13" s="152"/>
      <c r="E13" s="152" t="s">
        <v>410</v>
      </c>
      <c r="F13" s="150">
        <v>3</v>
      </c>
      <c r="G13" s="153">
        <f t="shared" si="0"/>
        <v>0.35502958579881655</v>
      </c>
    </row>
    <row r="14" spans="1:7" ht="12.75">
      <c r="A14" s="149" t="s">
        <v>411</v>
      </c>
      <c r="B14" s="150">
        <v>74</v>
      </c>
      <c r="C14" s="151">
        <f t="shared" si="1"/>
        <v>8.757396449704142</v>
      </c>
      <c r="D14" s="152"/>
      <c r="E14" s="152" t="s">
        <v>412</v>
      </c>
      <c r="F14" s="150">
        <v>834</v>
      </c>
      <c r="G14" s="153">
        <f t="shared" si="0"/>
        <v>98.69822485207101</v>
      </c>
    </row>
    <row r="15" spans="1:7" ht="12.75">
      <c r="A15" s="149" t="s">
        <v>413</v>
      </c>
      <c r="B15" s="150">
        <v>60</v>
      </c>
      <c r="C15" s="151">
        <f t="shared" si="1"/>
        <v>7.100591715976331</v>
      </c>
      <c r="D15" s="152"/>
      <c r="E15" s="152" t="s">
        <v>414</v>
      </c>
      <c r="F15" s="150">
        <v>826</v>
      </c>
      <c r="G15" s="153">
        <f t="shared" si="0"/>
        <v>97.75147928994083</v>
      </c>
    </row>
    <row r="16" spans="1:7" ht="12.75">
      <c r="A16" s="149" t="s">
        <v>415</v>
      </c>
      <c r="B16" s="150">
        <v>20</v>
      </c>
      <c r="C16" s="151">
        <f t="shared" si="1"/>
        <v>2.366863905325444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87</v>
      </c>
      <c r="C17" s="151">
        <f t="shared" si="1"/>
        <v>10.29585798816568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136</v>
      </c>
      <c r="C18" s="151">
        <f t="shared" si="1"/>
        <v>16.09467455621302</v>
      </c>
      <c r="D18" s="152"/>
      <c r="E18" s="143" t="s">
        <v>419</v>
      </c>
      <c r="F18" s="141">
        <v>845</v>
      </c>
      <c r="G18" s="148">
        <v>100</v>
      </c>
    </row>
    <row r="19" spans="1:7" ht="12.75">
      <c r="A19" s="149" t="s">
        <v>420</v>
      </c>
      <c r="B19" s="150">
        <v>134</v>
      </c>
      <c r="C19" s="151">
        <f t="shared" si="1"/>
        <v>15.857988165680473</v>
      </c>
      <c r="D19" s="152"/>
      <c r="E19" s="152" t="s">
        <v>421</v>
      </c>
      <c r="F19" s="150">
        <v>838</v>
      </c>
      <c r="G19" s="153">
        <f aca="true" t="shared" si="2" ref="G19:G30">F19*100/F$18</f>
        <v>99.17159763313609</v>
      </c>
    </row>
    <row r="20" spans="1:7" ht="12.75">
      <c r="A20" s="149" t="s">
        <v>422</v>
      </c>
      <c r="B20" s="150">
        <v>49</v>
      </c>
      <c r="C20" s="151">
        <f t="shared" si="1"/>
        <v>5.798816568047338</v>
      </c>
      <c r="D20" s="152"/>
      <c r="E20" s="152" t="s">
        <v>423</v>
      </c>
      <c r="F20" s="150">
        <v>354</v>
      </c>
      <c r="G20" s="153">
        <f t="shared" si="2"/>
        <v>41.89349112426036</v>
      </c>
    </row>
    <row r="21" spans="1:7" ht="12.75">
      <c r="A21" s="149" t="s">
        <v>424</v>
      </c>
      <c r="B21" s="150">
        <v>45</v>
      </c>
      <c r="C21" s="151">
        <f t="shared" si="1"/>
        <v>5.325443786982248</v>
      </c>
      <c r="D21" s="152"/>
      <c r="E21" s="152" t="s">
        <v>425</v>
      </c>
      <c r="F21" s="150">
        <v>186</v>
      </c>
      <c r="G21" s="153">
        <f t="shared" si="2"/>
        <v>22.011834319526628</v>
      </c>
    </row>
    <row r="22" spans="1:7" ht="12.75">
      <c r="A22" s="149" t="s">
        <v>426</v>
      </c>
      <c r="B22" s="150">
        <v>86</v>
      </c>
      <c r="C22" s="151">
        <f t="shared" si="1"/>
        <v>10.177514792899409</v>
      </c>
      <c r="D22" s="152"/>
      <c r="E22" s="152" t="s">
        <v>427</v>
      </c>
      <c r="F22" s="150">
        <v>249</v>
      </c>
      <c r="G22" s="153">
        <f t="shared" si="2"/>
        <v>29.467455621301774</v>
      </c>
    </row>
    <row r="23" spans="1:7" ht="12.75">
      <c r="A23" s="149" t="s">
        <v>428</v>
      </c>
      <c r="B23" s="150">
        <v>52</v>
      </c>
      <c r="C23" s="151">
        <f t="shared" si="1"/>
        <v>6.153846153846154</v>
      </c>
      <c r="D23" s="152"/>
      <c r="E23" s="152" t="s">
        <v>429</v>
      </c>
      <c r="F23" s="150">
        <v>196</v>
      </c>
      <c r="G23" s="153">
        <f t="shared" si="2"/>
        <v>23.19526627218935</v>
      </c>
    </row>
    <row r="24" spans="1:7" ht="12.75">
      <c r="A24" s="149" t="s">
        <v>430</v>
      </c>
      <c r="B24" s="150">
        <v>15</v>
      </c>
      <c r="C24" s="151">
        <f t="shared" si="1"/>
        <v>1.7751479289940828</v>
      </c>
      <c r="D24" s="152"/>
      <c r="E24" s="152" t="s">
        <v>431</v>
      </c>
      <c r="F24" s="150">
        <v>21</v>
      </c>
      <c r="G24" s="153">
        <f t="shared" si="2"/>
        <v>2.485207100591716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5</v>
      </c>
      <c r="G25" s="153">
        <f t="shared" si="2"/>
        <v>0.591715976331361</v>
      </c>
    </row>
    <row r="26" spans="1:7" ht="12.75">
      <c r="A26" s="149" t="s">
        <v>433</v>
      </c>
      <c r="B26" s="145">
        <v>41.7</v>
      </c>
      <c r="C26" s="155" t="s">
        <v>261</v>
      </c>
      <c r="D26" s="152"/>
      <c r="E26" s="156" t="s">
        <v>434</v>
      </c>
      <c r="F26" s="157">
        <v>28</v>
      </c>
      <c r="G26" s="153">
        <f t="shared" si="2"/>
        <v>3.3136094674556213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13</v>
      </c>
      <c r="G27" s="153">
        <f t="shared" si="2"/>
        <v>1.5384615384615385</v>
      </c>
    </row>
    <row r="28" spans="1:7" ht="12.75">
      <c r="A28" s="149" t="s">
        <v>262</v>
      </c>
      <c r="B28" s="150">
        <v>642</v>
      </c>
      <c r="C28" s="151">
        <f aca="true" t="shared" si="3" ref="C28:C35">B28*100/B$7</f>
        <v>75.97633136094674</v>
      </c>
      <c r="D28" s="152"/>
      <c r="E28" s="152" t="s">
        <v>436</v>
      </c>
      <c r="F28" s="150">
        <v>7</v>
      </c>
      <c r="G28" s="153">
        <f t="shared" si="2"/>
        <v>0.8284023668639053</v>
      </c>
    </row>
    <row r="29" spans="1:7" ht="12.75">
      <c r="A29" s="149" t="s">
        <v>0</v>
      </c>
      <c r="B29" s="150">
        <v>290</v>
      </c>
      <c r="C29" s="151">
        <f t="shared" si="3"/>
        <v>34.319526627218934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352</v>
      </c>
      <c r="C30" s="151">
        <f t="shared" si="3"/>
        <v>41.65680473372781</v>
      </c>
      <c r="D30" s="152"/>
      <c r="E30" s="152" t="s">
        <v>3</v>
      </c>
      <c r="F30" s="150">
        <v>7</v>
      </c>
      <c r="G30" s="153">
        <f t="shared" si="2"/>
        <v>0.8284023668639053</v>
      </c>
    </row>
    <row r="31" spans="1:7" ht="12.75">
      <c r="A31" s="149" t="s">
        <v>4</v>
      </c>
      <c r="B31" s="150">
        <v>615</v>
      </c>
      <c r="C31" s="151">
        <f t="shared" si="3"/>
        <v>72.7810650887574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182</v>
      </c>
      <c r="C32" s="151">
        <f t="shared" si="3"/>
        <v>21.53846153846154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153</v>
      </c>
      <c r="C33" s="151">
        <f t="shared" si="3"/>
        <v>18.106508875739646</v>
      </c>
      <c r="D33" s="152"/>
      <c r="E33" s="143" t="s">
        <v>8</v>
      </c>
      <c r="F33" s="141">
        <v>354</v>
      </c>
      <c r="G33" s="148">
        <v>100</v>
      </c>
    </row>
    <row r="34" spans="1:7" ht="12.75">
      <c r="A34" s="149" t="s">
        <v>0</v>
      </c>
      <c r="B34" s="150">
        <v>66</v>
      </c>
      <c r="C34" s="151">
        <f t="shared" si="3"/>
        <v>7.810650887573964</v>
      </c>
      <c r="D34" s="152"/>
      <c r="E34" s="152" t="s">
        <v>9</v>
      </c>
      <c r="F34" s="150">
        <v>225</v>
      </c>
      <c r="G34" s="153">
        <f aca="true" t="shared" si="4" ref="G34:G42">F34*100/F$33</f>
        <v>63.559322033898304</v>
      </c>
    </row>
    <row r="35" spans="1:7" ht="12.75">
      <c r="A35" s="149" t="s">
        <v>2</v>
      </c>
      <c r="B35" s="150">
        <v>87</v>
      </c>
      <c r="C35" s="151">
        <f t="shared" si="3"/>
        <v>10.29585798816568</v>
      </c>
      <c r="D35" s="152"/>
      <c r="E35" s="152" t="s">
        <v>10</v>
      </c>
      <c r="F35" s="150">
        <v>102</v>
      </c>
      <c r="G35" s="153">
        <f t="shared" si="4"/>
        <v>28.8135593220339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186</v>
      </c>
      <c r="G36" s="153">
        <f t="shared" si="4"/>
        <v>52.54237288135593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74</v>
      </c>
      <c r="G37" s="153">
        <f t="shared" si="4"/>
        <v>20.903954802259886</v>
      </c>
    </row>
    <row r="38" spans="1:7" ht="12.75">
      <c r="A38" s="162" t="s">
        <v>13</v>
      </c>
      <c r="B38" s="150">
        <v>840</v>
      </c>
      <c r="C38" s="151">
        <f aca="true" t="shared" si="5" ref="C38:C56">B38*100/B$7</f>
        <v>99.40828402366864</v>
      </c>
      <c r="D38" s="152"/>
      <c r="E38" s="152" t="s">
        <v>14</v>
      </c>
      <c r="F38" s="150">
        <v>34</v>
      </c>
      <c r="G38" s="153">
        <f t="shared" si="4"/>
        <v>9.6045197740113</v>
      </c>
    </row>
    <row r="39" spans="1:7" ht="12.75">
      <c r="A39" s="149" t="s">
        <v>15</v>
      </c>
      <c r="B39" s="150">
        <v>832</v>
      </c>
      <c r="C39" s="151">
        <f t="shared" si="5"/>
        <v>98.46153846153847</v>
      </c>
      <c r="D39" s="152"/>
      <c r="E39" s="152" t="s">
        <v>10</v>
      </c>
      <c r="F39" s="150">
        <v>24</v>
      </c>
      <c r="G39" s="153">
        <f t="shared" si="4"/>
        <v>6.779661016949152</v>
      </c>
    </row>
    <row r="40" spans="1:7" ht="12.75">
      <c r="A40" s="149" t="s">
        <v>16</v>
      </c>
      <c r="B40" s="150">
        <v>1</v>
      </c>
      <c r="C40" s="151">
        <f t="shared" si="5"/>
        <v>0.11834319526627218</v>
      </c>
      <c r="D40" s="152"/>
      <c r="E40" s="152" t="s">
        <v>17</v>
      </c>
      <c r="F40" s="150">
        <v>129</v>
      </c>
      <c r="G40" s="153">
        <f t="shared" si="4"/>
        <v>36.440677966101696</v>
      </c>
    </row>
    <row r="41" spans="1:7" ht="12.75">
      <c r="A41" s="149" t="s">
        <v>18</v>
      </c>
      <c r="B41" s="150">
        <v>3</v>
      </c>
      <c r="C41" s="151">
        <f t="shared" si="5"/>
        <v>0.35502958579881655</v>
      </c>
      <c r="D41" s="152"/>
      <c r="E41" s="152" t="s">
        <v>19</v>
      </c>
      <c r="F41" s="150">
        <v>114</v>
      </c>
      <c r="G41" s="153">
        <f t="shared" si="4"/>
        <v>32.20338983050848</v>
      </c>
    </row>
    <row r="42" spans="1:7" ht="12.75">
      <c r="A42" s="149" t="s">
        <v>20</v>
      </c>
      <c r="B42" s="150">
        <v>3</v>
      </c>
      <c r="C42" s="151">
        <f t="shared" si="5"/>
        <v>0.35502958579881655</v>
      </c>
      <c r="D42" s="152"/>
      <c r="E42" s="152" t="s">
        <v>21</v>
      </c>
      <c r="F42" s="150">
        <v>64</v>
      </c>
      <c r="G42" s="153">
        <f t="shared" si="4"/>
        <v>18.07909604519774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59">
        <v>107</v>
      </c>
      <c r="G44" s="163">
        <f>F44*100/F33</f>
        <v>30.225988700564972</v>
      </c>
    </row>
    <row r="45" spans="1:7" ht="12.75">
      <c r="A45" s="149" t="s">
        <v>25</v>
      </c>
      <c r="B45" s="150">
        <v>0</v>
      </c>
      <c r="C45" s="151">
        <f t="shared" si="5"/>
        <v>0</v>
      </c>
      <c r="D45" s="152"/>
      <c r="E45" s="152" t="s">
        <v>26</v>
      </c>
      <c r="F45" s="159">
        <v>119</v>
      </c>
      <c r="G45" s="163">
        <f>F45*100/F33</f>
        <v>33.61581920903955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3</v>
      </c>
      <c r="C47" s="151">
        <f t="shared" si="5"/>
        <v>0.35502958579881655</v>
      </c>
      <c r="D47" s="152"/>
      <c r="E47" s="152" t="s">
        <v>29</v>
      </c>
      <c r="F47" s="164">
        <v>2.37</v>
      </c>
      <c r="G47" s="165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3.03</v>
      </c>
      <c r="G48" s="165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377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354</v>
      </c>
      <c r="G52" s="153">
        <f>F52*100/F$51</f>
        <v>93.89920424403184</v>
      </c>
    </row>
    <row r="53" spans="1:7" ht="12.75">
      <c r="A53" s="149" t="s">
        <v>39</v>
      </c>
      <c r="B53" s="159">
        <v>0</v>
      </c>
      <c r="C53" s="151">
        <f t="shared" si="5"/>
        <v>0</v>
      </c>
      <c r="D53" s="152"/>
      <c r="E53" s="152" t="s">
        <v>40</v>
      </c>
      <c r="F53" s="150">
        <v>23</v>
      </c>
      <c r="G53" s="153">
        <f>F53*100/F$51</f>
        <v>6.10079575596817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9</v>
      </c>
      <c r="G54" s="153">
        <f>F54*100/F$51</f>
        <v>2.387267904509284</v>
      </c>
    </row>
    <row r="55" spans="1:7" ht="12.75">
      <c r="A55" s="149" t="s">
        <v>43</v>
      </c>
      <c r="B55" s="150">
        <v>1</v>
      </c>
      <c r="C55" s="151">
        <f t="shared" si="5"/>
        <v>0.11834319526627218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5</v>
      </c>
      <c r="C56" s="151">
        <f t="shared" si="5"/>
        <v>0.591715976331361</v>
      </c>
      <c r="D56" s="152"/>
      <c r="E56" s="152" t="s">
        <v>45</v>
      </c>
      <c r="F56" s="166">
        <v>3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3.1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834</v>
      </c>
      <c r="C60" s="167">
        <f>B60*100/B7</f>
        <v>98.69822485207101</v>
      </c>
      <c r="D60" s="152"/>
      <c r="E60" s="143" t="s">
        <v>51</v>
      </c>
      <c r="F60" s="141">
        <v>354</v>
      </c>
      <c r="G60" s="148">
        <v>100</v>
      </c>
    </row>
    <row r="61" spans="1:7" ht="12.75">
      <c r="A61" s="149" t="s">
        <v>52</v>
      </c>
      <c r="B61" s="159">
        <v>4</v>
      </c>
      <c r="C61" s="167">
        <f>B61*100/B7</f>
        <v>0.47337278106508873</v>
      </c>
      <c r="D61" s="152"/>
      <c r="E61" s="152" t="s">
        <v>53</v>
      </c>
      <c r="F61" s="150">
        <v>229</v>
      </c>
      <c r="G61" s="153">
        <f>F61*100/F$60</f>
        <v>64.68926553672317</v>
      </c>
    </row>
    <row r="62" spans="1:7" ht="12.75">
      <c r="A62" s="149" t="s">
        <v>54</v>
      </c>
      <c r="B62" s="159">
        <v>7</v>
      </c>
      <c r="C62" s="167">
        <f>B62*100/B7</f>
        <v>0.8284023668639053</v>
      </c>
      <c r="D62" s="152"/>
      <c r="E62" s="152" t="s">
        <v>55</v>
      </c>
      <c r="F62" s="150">
        <v>125</v>
      </c>
      <c r="G62" s="153">
        <f>F62*100/F$60</f>
        <v>35.31073446327684</v>
      </c>
    </row>
    <row r="63" spans="1:7" ht="12.75">
      <c r="A63" s="149" t="s">
        <v>56</v>
      </c>
      <c r="B63" s="159">
        <v>3</v>
      </c>
      <c r="C63" s="167">
        <f>B63*100/B7</f>
        <v>0.35502958579881655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0</v>
      </c>
      <c r="C64" s="167">
        <f>B64*100/B7</f>
        <v>0</v>
      </c>
      <c r="D64" s="152"/>
      <c r="E64" s="152" t="s">
        <v>58</v>
      </c>
      <c r="F64" s="145">
        <v>2.59</v>
      </c>
      <c r="G64" s="165" t="s">
        <v>261</v>
      </c>
    </row>
    <row r="65" spans="1:7" ht="13.5" thickBot="1">
      <c r="A65" s="170" t="s">
        <v>59</v>
      </c>
      <c r="B65" s="171">
        <v>2</v>
      </c>
      <c r="C65" s="172">
        <f>B65*100/B7</f>
        <v>0.23668639053254437</v>
      </c>
      <c r="D65" s="173"/>
      <c r="E65" s="173" t="s">
        <v>60</v>
      </c>
      <c r="F65" s="174">
        <v>1.97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847</v>
      </c>
      <c r="G9" s="33">
        <f>(F9/$F$9)*100</f>
        <v>100</v>
      </c>
    </row>
    <row r="10" spans="1:7" ht="12.75">
      <c r="A10" s="29" t="s">
        <v>269</v>
      </c>
      <c r="B10" s="93">
        <v>203</v>
      </c>
      <c r="C10" s="33">
        <f aca="true" t="shared" si="0" ref="C10:C15">(B10/$B$10)*100</f>
        <v>100</v>
      </c>
      <c r="E10" s="34" t="s">
        <v>270</v>
      </c>
      <c r="F10" s="97">
        <v>829</v>
      </c>
      <c r="G10" s="84">
        <f aca="true" t="shared" si="1" ref="G10:G16">(F10/$F$9)*100</f>
        <v>97.87485242030696</v>
      </c>
    </row>
    <row r="11" spans="1:8" ht="12.75">
      <c r="A11" s="36" t="s">
        <v>271</v>
      </c>
      <c r="B11" s="98">
        <v>13</v>
      </c>
      <c r="C11" s="35">
        <f t="shared" si="0"/>
        <v>6.403940886699508</v>
      </c>
      <c r="E11" s="34" t="s">
        <v>272</v>
      </c>
      <c r="F11" s="97">
        <v>827</v>
      </c>
      <c r="G11" s="84">
        <f t="shared" si="1"/>
        <v>97.63872491145219</v>
      </c>
      <c r="H11" s="15" t="s">
        <v>250</v>
      </c>
    </row>
    <row r="12" spans="1:8" ht="12.75">
      <c r="A12" s="36" t="s">
        <v>273</v>
      </c>
      <c r="B12" s="98">
        <v>8</v>
      </c>
      <c r="C12" s="35">
        <f t="shared" si="0"/>
        <v>3.9408866995073892</v>
      </c>
      <c r="E12" s="34" t="s">
        <v>274</v>
      </c>
      <c r="F12" s="97">
        <v>653</v>
      </c>
      <c r="G12" s="84">
        <f t="shared" si="1"/>
        <v>77.09563164108619</v>
      </c>
      <c r="H12" s="15" t="s">
        <v>250</v>
      </c>
    </row>
    <row r="13" spans="1:7" ht="12.75">
      <c r="A13" s="36" t="s">
        <v>275</v>
      </c>
      <c r="B13" s="98">
        <v>118</v>
      </c>
      <c r="C13" s="35">
        <f t="shared" si="0"/>
        <v>58.128078817733986</v>
      </c>
      <c r="E13" s="34" t="s">
        <v>276</v>
      </c>
      <c r="F13" s="97">
        <v>174</v>
      </c>
      <c r="G13" s="84">
        <f t="shared" si="1"/>
        <v>20.543093270365997</v>
      </c>
    </row>
    <row r="14" spans="1:7" ht="12.75">
      <c r="A14" s="36" t="s">
        <v>277</v>
      </c>
      <c r="B14" s="98">
        <v>35</v>
      </c>
      <c r="C14" s="35">
        <f t="shared" si="0"/>
        <v>17.24137931034483</v>
      </c>
      <c r="E14" s="34" t="s">
        <v>166</v>
      </c>
      <c r="F14" s="97">
        <v>2</v>
      </c>
      <c r="G14" s="84">
        <f t="shared" si="1"/>
        <v>0.23612750885478156</v>
      </c>
    </row>
    <row r="15" spans="1:7" ht="12.75">
      <c r="A15" s="36" t="s">
        <v>324</v>
      </c>
      <c r="B15" s="97">
        <v>29</v>
      </c>
      <c r="C15" s="35">
        <f t="shared" si="0"/>
        <v>14.285714285714285</v>
      </c>
      <c r="E15" s="34" t="s">
        <v>278</v>
      </c>
      <c r="F15" s="97">
        <v>18</v>
      </c>
      <c r="G15" s="84">
        <f t="shared" si="1"/>
        <v>2.125147579693034</v>
      </c>
    </row>
    <row r="16" spans="1:7" ht="12.75">
      <c r="A16" s="36"/>
      <c r="B16" s="93" t="s">
        <v>250</v>
      </c>
      <c r="C16" s="10"/>
      <c r="E16" s="34" t="s">
        <v>279</v>
      </c>
      <c r="F16" s="98">
        <v>0</v>
      </c>
      <c r="G16" s="84">
        <f t="shared" si="1"/>
        <v>0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18</v>
      </c>
      <c r="G17" s="84">
        <f>(F17/$F$9)*100</f>
        <v>2.125147579693034</v>
      </c>
    </row>
    <row r="18" spans="1:7" ht="12.75">
      <c r="A18" s="29" t="s">
        <v>282</v>
      </c>
      <c r="B18" s="93">
        <v>613</v>
      </c>
      <c r="C18" s="33">
        <f>(B18/$B$18)*100</f>
        <v>100</v>
      </c>
      <c r="E18" s="34" t="s">
        <v>283</v>
      </c>
      <c r="F18" s="97">
        <v>0</v>
      </c>
      <c r="G18" s="84">
        <f>(F18/$F$9)*100</f>
        <v>0</v>
      </c>
    </row>
    <row r="19" spans="1:7" ht="12.75">
      <c r="A19" s="36" t="s">
        <v>284</v>
      </c>
      <c r="B19" s="97">
        <v>23</v>
      </c>
      <c r="C19" s="84">
        <f aca="true" t="shared" si="2" ref="C19:C25">(B19/$B$18)*100</f>
        <v>3.7520391517128875</v>
      </c>
      <c r="E19" s="34"/>
      <c r="F19" s="97" t="s">
        <v>250</v>
      </c>
      <c r="G19" s="84"/>
    </row>
    <row r="20" spans="1:7" ht="12.75">
      <c r="A20" s="36" t="s">
        <v>285</v>
      </c>
      <c r="B20" s="97">
        <v>68</v>
      </c>
      <c r="C20" s="84">
        <f t="shared" si="2"/>
        <v>11.092985318107667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240</v>
      </c>
      <c r="C21" s="84">
        <f t="shared" si="2"/>
        <v>39.151712887438826</v>
      </c>
      <c r="E21" s="38" t="s">
        <v>167</v>
      </c>
      <c r="F21" s="80">
        <v>18</v>
      </c>
      <c r="G21" s="33">
        <f>(F21/$F$21)*100</f>
        <v>100</v>
      </c>
    </row>
    <row r="22" spans="1:7" ht="12.75">
      <c r="A22" s="36" t="s">
        <v>302</v>
      </c>
      <c r="B22" s="97">
        <v>110</v>
      </c>
      <c r="C22" s="84">
        <f t="shared" si="2"/>
        <v>17.94453507340946</v>
      </c>
      <c r="E22" s="34" t="s">
        <v>303</v>
      </c>
      <c r="F22" s="97">
        <v>14</v>
      </c>
      <c r="G22" s="84">
        <f aca="true" t="shared" si="3" ref="G22:G27">(F22/$F$21)*100</f>
        <v>77.77777777777779</v>
      </c>
    </row>
    <row r="23" spans="1:7" ht="12.75">
      <c r="A23" s="36" t="s">
        <v>304</v>
      </c>
      <c r="B23" s="97">
        <v>60</v>
      </c>
      <c r="C23" s="84">
        <f t="shared" si="2"/>
        <v>9.787928221859707</v>
      </c>
      <c r="E23" s="34" t="s">
        <v>305</v>
      </c>
      <c r="F23" s="97">
        <v>0</v>
      </c>
      <c r="G23" s="84">
        <f t="shared" si="3"/>
        <v>0</v>
      </c>
    </row>
    <row r="24" spans="1:7" ht="12.75">
      <c r="A24" s="36" t="s">
        <v>306</v>
      </c>
      <c r="B24" s="97">
        <v>70</v>
      </c>
      <c r="C24" s="84">
        <f t="shared" si="2"/>
        <v>11.419249592169658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42</v>
      </c>
      <c r="C25" s="84">
        <f t="shared" si="2"/>
        <v>6.851549755301795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</v>
      </c>
      <c r="G26" s="84">
        <f t="shared" si="3"/>
        <v>11.11111111111111</v>
      </c>
    </row>
    <row r="27" spans="1:7" ht="12.75">
      <c r="A27" s="36" t="s">
        <v>311</v>
      </c>
      <c r="B27" s="108">
        <v>85.2</v>
      </c>
      <c r="C27" s="37" t="s">
        <v>261</v>
      </c>
      <c r="E27" s="34" t="s">
        <v>312</v>
      </c>
      <c r="F27" s="97">
        <v>2</v>
      </c>
      <c r="G27" s="84">
        <f t="shared" si="3"/>
        <v>11.11111111111111</v>
      </c>
    </row>
    <row r="28" spans="1:7" ht="12.75">
      <c r="A28" s="36" t="s">
        <v>313</v>
      </c>
      <c r="B28" s="108">
        <v>18.3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820</v>
      </c>
      <c r="G30" s="33">
        <f>(F30/$F$30)*100</f>
        <v>100</v>
      </c>
      <c r="J30" s="39"/>
    </row>
    <row r="31" spans="1:10" ht="12.75">
      <c r="A31" s="95" t="s">
        <v>296</v>
      </c>
      <c r="B31" s="93">
        <v>691</v>
      </c>
      <c r="C31" s="33">
        <f>(B31/$B$31)*100</f>
        <v>100</v>
      </c>
      <c r="E31" s="34" t="s">
        <v>317</v>
      </c>
      <c r="F31" s="97">
        <v>810</v>
      </c>
      <c r="G31" s="101">
        <f>(F31/$F$30)*100</f>
        <v>98.78048780487805</v>
      </c>
      <c r="J31" s="39"/>
    </row>
    <row r="32" spans="1:10" ht="12.75">
      <c r="A32" s="36" t="s">
        <v>318</v>
      </c>
      <c r="B32" s="97">
        <v>142</v>
      </c>
      <c r="C32" s="10">
        <f>(B32/$B$31)*100</f>
        <v>20.549927641099856</v>
      </c>
      <c r="E32" s="34" t="s">
        <v>319</v>
      </c>
      <c r="F32" s="97">
        <v>10</v>
      </c>
      <c r="G32" s="101">
        <f aca="true" t="shared" si="4" ref="G32:G39">(F32/$F$30)*100</f>
        <v>1.2195121951219512</v>
      </c>
      <c r="J32" s="39"/>
    </row>
    <row r="33" spans="1:10" ht="12.75">
      <c r="A33" s="36" t="s">
        <v>320</v>
      </c>
      <c r="B33" s="97">
        <v>378</v>
      </c>
      <c r="C33" s="10">
        <f aca="true" t="shared" si="5" ref="C33:C38">(B33/$B$31)*100</f>
        <v>54.70332850940666</v>
      </c>
      <c r="E33" s="34" t="s">
        <v>321</v>
      </c>
      <c r="F33" s="97">
        <v>6</v>
      </c>
      <c r="G33" s="101">
        <f t="shared" si="4"/>
        <v>0.7317073170731708</v>
      </c>
      <c r="J33" s="39"/>
    </row>
    <row r="34" spans="1:7" ht="12.75">
      <c r="A34" s="36" t="s">
        <v>322</v>
      </c>
      <c r="B34" s="97">
        <v>16</v>
      </c>
      <c r="C34" s="10">
        <f t="shared" si="5"/>
        <v>2.3154848046309695</v>
      </c>
      <c r="E34" s="34" t="s">
        <v>323</v>
      </c>
      <c r="F34" s="97">
        <v>6</v>
      </c>
      <c r="G34" s="101">
        <f t="shared" si="4"/>
        <v>0.7317073170731708</v>
      </c>
    </row>
    <row r="35" spans="1:7" ht="12.75">
      <c r="A35" s="36" t="s">
        <v>325</v>
      </c>
      <c r="B35" s="97">
        <v>78</v>
      </c>
      <c r="C35" s="10">
        <f t="shared" si="5"/>
        <v>11.287988422575976</v>
      </c>
      <c r="E35" s="34" t="s">
        <v>321</v>
      </c>
      <c r="F35" s="97">
        <v>2</v>
      </c>
      <c r="G35" s="101">
        <f t="shared" si="4"/>
        <v>0.24390243902439024</v>
      </c>
    </row>
    <row r="36" spans="1:7" ht="12.75">
      <c r="A36" s="36" t="s">
        <v>297</v>
      </c>
      <c r="B36" s="97">
        <v>60</v>
      </c>
      <c r="C36" s="10">
        <f t="shared" si="5"/>
        <v>8.683068017366136</v>
      </c>
      <c r="E36" s="34" t="s">
        <v>327</v>
      </c>
      <c r="F36" s="97">
        <v>4</v>
      </c>
      <c r="G36" s="101">
        <f t="shared" si="4"/>
        <v>0.4878048780487805</v>
      </c>
    </row>
    <row r="37" spans="1:7" ht="12.75">
      <c r="A37" s="36" t="s">
        <v>326</v>
      </c>
      <c r="B37" s="97">
        <v>77</v>
      </c>
      <c r="C37" s="10">
        <f t="shared" si="5"/>
        <v>11.143270622286542</v>
      </c>
      <c r="E37" s="34" t="s">
        <v>321</v>
      </c>
      <c r="F37" s="97">
        <v>4</v>
      </c>
      <c r="G37" s="101">
        <f t="shared" si="4"/>
        <v>0.4878048780487805</v>
      </c>
    </row>
    <row r="38" spans="1:7" ht="12.75">
      <c r="A38" s="36" t="s">
        <v>297</v>
      </c>
      <c r="B38" s="97">
        <v>60</v>
      </c>
      <c r="C38" s="10">
        <f t="shared" si="5"/>
        <v>8.683068017366136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11</v>
      </c>
      <c r="C42" s="33">
        <f>(B42/$B$42)*100</f>
        <v>100</v>
      </c>
      <c r="E42" s="31" t="s">
        <v>268</v>
      </c>
      <c r="F42" s="80">
        <v>847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1095</v>
      </c>
      <c r="G43" s="107">
        <f aca="true" t="shared" si="6" ref="G43:G71">(F43/$F$42)*100</f>
        <v>129.2798110979929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0</v>
      </c>
      <c r="G45" s="101">
        <f t="shared" si="6"/>
        <v>0</v>
      </c>
    </row>
    <row r="46" spans="1:7" ht="12.75">
      <c r="A46" s="29" t="s">
        <v>331</v>
      </c>
      <c r="B46" s="93">
        <v>661</v>
      </c>
      <c r="C46" s="33">
        <f>(B46/$B$46)*100</f>
        <v>100</v>
      </c>
      <c r="E46" s="1" t="s">
        <v>332</v>
      </c>
      <c r="F46" s="97">
        <v>2</v>
      </c>
      <c r="G46" s="101">
        <f t="shared" si="6"/>
        <v>0.23612750885478156</v>
      </c>
    </row>
    <row r="47" spans="1:7" ht="12.75">
      <c r="A47" s="36" t="s">
        <v>333</v>
      </c>
      <c r="B47" s="97">
        <v>130</v>
      </c>
      <c r="C47" s="10">
        <f>(B47/$B$46)*100</f>
        <v>19.667170953101362</v>
      </c>
      <c r="E47" s="1" t="s">
        <v>334</v>
      </c>
      <c r="F47" s="97">
        <v>63</v>
      </c>
      <c r="G47" s="101">
        <f t="shared" si="6"/>
        <v>7.43801652892562</v>
      </c>
    </row>
    <row r="48" spans="1:7" ht="12.75">
      <c r="A48" s="36"/>
      <c r="B48" s="93" t="s">
        <v>250</v>
      </c>
      <c r="C48" s="10"/>
      <c r="E48" s="1" t="s">
        <v>335</v>
      </c>
      <c r="F48" s="97">
        <v>211</v>
      </c>
      <c r="G48" s="101">
        <f t="shared" si="6"/>
        <v>24.911452184179456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20</v>
      </c>
      <c r="G49" s="101">
        <f t="shared" si="6"/>
        <v>2.3612750885478158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185</v>
      </c>
      <c r="C51" s="33">
        <f>(B51/$B$51)*100</f>
        <v>100</v>
      </c>
      <c r="E51" s="1" t="s">
        <v>339</v>
      </c>
      <c r="F51" s="97">
        <v>206</v>
      </c>
      <c r="G51" s="101">
        <f t="shared" si="6"/>
        <v>24.321133412042503</v>
      </c>
    </row>
    <row r="52" spans="1:7" ht="12.75">
      <c r="A52" s="4" t="s">
        <v>340</v>
      </c>
      <c r="B52" s="98">
        <v>13</v>
      </c>
      <c r="C52" s="10">
        <f>(B52/$B$51)*100</f>
        <v>7.027027027027027</v>
      </c>
      <c r="E52" s="1" t="s">
        <v>341</v>
      </c>
      <c r="F52" s="97">
        <v>6</v>
      </c>
      <c r="G52" s="101">
        <f t="shared" si="6"/>
        <v>0.7083825265643447</v>
      </c>
    </row>
    <row r="53" spans="1:7" ht="12.75">
      <c r="A53" s="4"/>
      <c r="B53" s="93" t="s">
        <v>250</v>
      </c>
      <c r="C53" s="10"/>
      <c r="E53" s="1" t="s">
        <v>342</v>
      </c>
      <c r="F53" s="97">
        <v>15</v>
      </c>
      <c r="G53" s="101">
        <f t="shared" si="6"/>
        <v>1.770956316410862</v>
      </c>
    </row>
    <row r="54" spans="1:7" ht="14.25">
      <c r="A54" s="5" t="s">
        <v>343</v>
      </c>
      <c r="B54" s="93">
        <v>489</v>
      </c>
      <c r="C54" s="33">
        <f>(B54/$B$54)*100</f>
        <v>100</v>
      </c>
      <c r="E54" s="1" t="s">
        <v>201</v>
      </c>
      <c r="F54" s="97">
        <v>179</v>
      </c>
      <c r="G54" s="101">
        <f t="shared" si="6"/>
        <v>21.133412042502954</v>
      </c>
    </row>
    <row r="55" spans="1:7" ht="12.75">
      <c r="A55" s="4" t="s">
        <v>340</v>
      </c>
      <c r="B55" s="98">
        <v>80</v>
      </c>
      <c r="C55" s="10">
        <f>(B55/$B$54)*100</f>
        <v>16.359918200409</v>
      </c>
      <c r="E55" s="1" t="s">
        <v>344</v>
      </c>
      <c r="F55" s="97">
        <v>89</v>
      </c>
      <c r="G55" s="101">
        <f t="shared" si="6"/>
        <v>10.50767414403778</v>
      </c>
    </row>
    <row r="56" spans="1:7" ht="12.75">
      <c r="A56" s="4" t="s">
        <v>345</v>
      </c>
      <c r="B56" s="120">
        <v>50</v>
      </c>
      <c r="C56" s="37" t="s">
        <v>261</v>
      </c>
      <c r="E56" s="1" t="s">
        <v>346</v>
      </c>
      <c r="F56" s="97">
        <v>2</v>
      </c>
      <c r="G56" s="101">
        <f t="shared" si="6"/>
        <v>0.23612750885478156</v>
      </c>
    </row>
    <row r="57" spans="1:7" ht="12.75">
      <c r="A57" s="4" t="s">
        <v>347</v>
      </c>
      <c r="B57" s="98">
        <v>409</v>
      </c>
      <c r="C57" s="10">
        <f>(B57/$B$54)*100</f>
        <v>83.640081799591</v>
      </c>
      <c r="E57" s="1" t="s">
        <v>348</v>
      </c>
      <c r="F57" s="97">
        <v>2</v>
      </c>
      <c r="G57" s="101">
        <f t="shared" si="6"/>
        <v>0.23612750885478156</v>
      </c>
    </row>
    <row r="58" spans="1:7" ht="12.75">
      <c r="A58" s="4" t="s">
        <v>345</v>
      </c>
      <c r="B58" s="120">
        <v>78.5</v>
      </c>
      <c r="C58" s="37" t="s">
        <v>261</v>
      </c>
      <c r="E58" s="1" t="s">
        <v>349</v>
      </c>
      <c r="F58" s="97">
        <v>51</v>
      </c>
      <c r="G58" s="101">
        <f t="shared" si="6"/>
        <v>6.02125147579693</v>
      </c>
    </row>
    <row r="59" spans="1:7" ht="12.75">
      <c r="A59" s="4"/>
      <c r="B59" s="93" t="s">
        <v>250</v>
      </c>
      <c r="C59" s="10"/>
      <c r="E59" s="1" t="s">
        <v>350</v>
      </c>
      <c r="F59" s="97">
        <v>20</v>
      </c>
      <c r="G59" s="101">
        <f t="shared" si="6"/>
        <v>2.3612750885478158</v>
      </c>
    </row>
    <row r="60" spans="1:7" ht="12.75">
      <c r="A60" s="5" t="s">
        <v>351</v>
      </c>
      <c r="B60" s="93">
        <v>146</v>
      </c>
      <c r="C60" s="33">
        <f>(B60/$B$60)*100</f>
        <v>100</v>
      </c>
      <c r="E60" s="1" t="s">
        <v>352</v>
      </c>
      <c r="F60" s="97">
        <v>8</v>
      </c>
      <c r="G60" s="101">
        <f t="shared" si="6"/>
        <v>0.9445100354191263</v>
      </c>
    </row>
    <row r="61" spans="1:7" ht="12.75">
      <c r="A61" s="4" t="s">
        <v>340</v>
      </c>
      <c r="B61" s="97">
        <v>39</v>
      </c>
      <c r="C61" s="10">
        <f>(B61/$B$60)*100</f>
        <v>26.71232876712329</v>
      </c>
      <c r="E61" s="1" t="s">
        <v>353</v>
      </c>
      <c r="F61" s="97">
        <v>7</v>
      </c>
      <c r="G61" s="101">
        <f t="shared" si="6"/>
        <v>0.8264462809917356</v>
      </c>
    </row>
    <row r="62" spans="1:7" ht="12.75">
      <c r="A62" s="4"/>
      <c r="B62" s="93" t="s">
        <v>250</v>
      </c>
      <c r="C62" s="10"/>
      <c r="E62" s="1" t="s">
        <v>354</v>
      </c>
      <c r="F62" s="97">
        <v>36</v>
      </c>
      <c r="G62" s="101">
        <f t="shared" si="6"/>
        <v>4.250295159386068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820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587</v>
      </c>
      <c r="C65" s="10">
        <f>(B65/$B$64)*100</f>
        <v>71.58536585365853</v>
      </c>
      <c r="E65" s="1" t="s">
        <v>359</v>
      </c>
      <c r="F65" s="97">
        <v>7</v>
      </c>
      <c r="G65" s="101">
        <f t="shared" si="6"/>
        <v>0.8264462809917356</v>
      </c>
    </row>
    <row r="66" spans="1:7" ht="12.75">
      <c r="A66" s="4" t="s">
        <v>257</v>
      </c>
      <c r="B66" s="97">
        <v>233</v>
      </c>
      <c r="C66" s="10">
        <f aca="true" t="shared" si="7" ref="C66:C71">(B66/$B$64)*100</f>
        <v>28.41463414634146</v>
      </c>
      <c r="E66" s="1" t="s">
        <v>360</v>
      </c>
      <c r="F66" s="97">
        <v>7</v>
      </c>
      <c r="G66" s="101">
        <f t="shared" si="6"/>
        <v>0.8264462809917356</v>
      </c>
    </row>
    <row r="67" spans="1:7" ht="12.75">
      <c r="A67" s="4" t="s">
        <v>361</v>
      </c>
      <c r="B67" s="97">
        <v>144</v>
      </c>
      <c r="C67" s="10">
        <f t="shared" si="7"/>
        <v>17.560975609756095</v>
      </c>
      <c r="E67" s="1" t="s">
        <v>362</v>
      </c>
      <c r="F67" s="97">
        <v>6</v>
      </c>
      <c r="G67" s="101">
        <f t="shared" si="6"/>
        <v>0.7083825265643447</v>
      </c>
    </row>
    <row r="68" spans="1:7" ht="12.75">
      <c r="A68" s="4" t="s">
        <v>363</v>
      </c>
      <c r="B68" s="97">
        <v>89</v>
      </c>
      <c r="C68" s="10">
        <f t="shared" si="7"/>
        <v>10.853658536585366</v>
      </c>
      <c r="E68" s="1" t="s">
        <v>364</v>
      </c>
      <c r="F68" s="97">
        <v>33</v>
      </c>
      <c r="G68" s="101">
        <f t="shared" si="6"/>
        <v>3.896103896103896</v>
      </c>
    </row>
    <row r="69" spans="1:7" ht="12.75">
      <c r="A69" s="4" t="s">
        <v>365</v>
      </c>
      <c r="B69" s="97">
        <v>24</v>
      </c>
      <c r="C69" s="10">
        <f t="shared" si="7"/>
        <v>2.9268292682926833</v>
      </c>
      <c r="E69" s="1" t="s">
        <v>366</v>
      </c>
      <c r="F69" s="97">
        <v>27</v>
      </c>
      <c r="G69" s="101">
        <f t="shared" si="6"/>
        <v>3.187721369539551</v>
      </c>
    </row>
    <row r="70" spans="1:7" ht="12.75">
      <c r="A70" s="4" t="s">
        <v>367</v>
      </c>
      <c r="B70" s="97">
        <v>65</v>
      </c>
      <c r="C70" s="10">
        <f t="shared" si="7"/>
        <v>7.926829268292683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0</v>
      </c>
      <c r="C71" s="40">
        <f t="shared" si="7"/>
        <v>0</v>
      </c>
      <c r="D71" s="41"/>
      <c r="E71" s="9" t="s">
        <v>369</v>
      </c>
      <c r="F71" s="103">
        <v>98</v>
      </c>
      <c r="G71" s="104">
        <f t="shared" si="6"/>
        <v>11.570247933884298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677</v>
      </c>
      <c r="C9" s="81">
        <f>(B9/$B$9)*100</f>
        <v>100</v>
      </c>
      <c r="D9" s="65"/>
      <c r="E9" s="79" t="s">
        <v>381</v>
      </c>
      <c r="F9" s="80">
        <v>365</v>
      </c>
      <c r="G9" s="81">
        <f>(F9/$F$9)*100</f>
        <v>100</v>
      </c>
    </row>
    <row r="10" spans="1:7" ht="12.75">
      <c r="A10" s="82" t="s">
        <v>382</v>
      </c>
      <c r="B10" s="97">
        <v>435</v>
      </c>
      <c r="C10" s="105">
        <f>(B10/$B$9)*100</f>
        <v>64.25406203840473</v>
      </c>
      <c r="D10" s="65"/>
      <c r="E10" s="78" t="s">
        <v>383</v>
      </c>
      <c r="F10" s="97">
        <v>21</v>
      </c>
      <c r="G10" s="105">
        <f aca="true" t="shared" si="0" ref="G10:G19">(F10/$F$9)*100</f>
        <v>5.7534246575342465</v>
      </c>
    </row>
    <row r="11" spans="1:7" ht="12.75">
      <c r="A11" s="82" t="s">
        <v>384</v>
      </c>
      <c r="B11" s="97">
        <v>435</v>
      </c>
      <c r="C11" s="105">
        <f aca="true" t="shared" si="1" ref="C11:C16">(B11/$B$9)*100</f>
        <v>64.25406203840473</v>
      </c>
      <c r="D11" s="65"/>
      <c r="E11" s="78" t="s">
        <v>385</v>
      </c>
      <c r="F11" s="97">
        <v>30</v>
      </c>
      <c r="G11" s="105">
        <f t="shared" si="0"/>
        <v>8.21917808219178</v>
      </c>
    </row>
    <row r="12" spans="1:7" ht="12.75">
      <c r="A12" s="82" t="s">
        <v>386</v>
      </c>
      <c r="B12" s="97">
        <v>416</v>
      </c>
      <c r="C12" s="105">
        <f>(B12/$B$9)*100</f>
        <v>61.44756277695716</v>
      </c>
      <c r="D12" s="65"/>
      <c r="E12" s="78" t="s">
        <v>387</v>
      </c>
      <c r="F12" s="97">
        <v>46</v>
      </c>
      <c r="G12" s="105">
        <f t="shared" si="0"/>
        <v>12.602739726027398</v>
      </c>
    </row>
    <row r="13" spans="1:7" ht="12.75">
      <c r="A13" s="82" t="s">
        <v>388</v>
      </c>
      <c r="B13" s="97">
        <v>19</v>
      </c>
      <c r="C13" s="105">
        <f>(B13/$B$9)*100</f>
        <v>2.806499261447563</v>
      </c>
      <c r="D13" s="65"/>
      <c r="E13" s="78" t="s">
        <v>389</v>
      </c>
      <c r="F13" s="97">
        <v>45</v>
      </c>
      <c r="G13" s="105">
        <f t="shared" si="0"/>
        <v>12.32876712328767</v>
      </c>
    </row>
    <row r="14" spans="1:7" ht="12.75">
      <c r="A14" s="82" t="s">
        <v>390</v>
      </c>
      <c r="B14" s="109">
        <v>4.4</v>
      </c>
      <c r="C14" s="112" t="s">
        <v>261</v>
      </c>
      <c r="D14" s="65"/>
      <c r="E14" s="78" t="s">
        <v>391</v>
      </c>
      <c r="F14" s="97">
        <v>64</v>
      </c>
      <c r="G14" s="105">
        <f t="shared" si="0"/>
        <v>17.534246575342465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79</v>
      </c>
      <c r="G15" s="105">
        <f t="shared" si="0"/>
        <v>21.643835616438356</v>
      </c>
    </row>
    <row r="16" spans="1:7" ht="12.75">
      <c r="A16" s="82" t="s">
        <v>67</v>
      </c>
      <c r="B16" s="97">
        <v>242</v>
      </c>
      <c r="C16" s="105">
        <f t="shared" si="1"/>
        <v>35.745937961595274</v>
      </c>
      <c r="D16" s="65"/>
      <c r="E16" s="78" t="s">
        <v>68</v>
      </c>
      <c r="F16" s="97">
        <v>37</v>
      </c>
      <c r="G16" s="105">
        <f t="shared" si="0"/>
        <v>10.136986301369863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39</v>
      </c>
      <c r="G17" s="105">
        <f t="shared" si="0"/>
        <v>10.684931506849315</v>
      </c>
    </row>
    <row r="18" spans="1:7" ht="12.75">
      <c r="A18" s="77" t="s">
        <v>70</v>
      </c>
      <c r="B18" s="80">
        <v>371</v>
      </c>
      <c r="C18" s="81">
        <f>(B18/$B$18)*100</f>
        <v>100</v>
      </c>
      <c r="D18" s="65"/>
      <c r="E18" s="78" t="s">
        <v>170</v>
      </c>
      <c r="F18" s="97">
        <v>4</v>
      </c>
      <c r="G18" s="105">
        <f t="shared" si="0"/>
        <v>1.095890410958904</v>
      </c>
    </row>
    <row r="19" spans="1:9" ht="12.75">
      <c r="A19" s="82" t="s">
        <v>382</v>
      </c>
      <c r="B19" s="97">
        <v>205</v>
      </c>
      <c r="C19" s="105">
        <f>(B19/$B$18)*100</f>
        <v>55.25606469002695</v>
      </c>
      <c r="D19" s="65"/>
      <c r="E19" s="78" t="s">
        <v>169</v>
      </c>
      <c r="F19" s="98">
        <v>0</v>
      </c>
      <c r="G19" s="105">
        <f t="shared" si="0"/>
        <v>0</v>
      </c>
      <c r="I19" s="118"/>
    </row>
    <row r="20" spans="1:7" ht="12.75">
      <c r="A20" s="82" t="s">
        <v>384</v>
      </c>
      <c r="B20" s="97">
        <v>205</v>
      </c>
      <c r="C20" s="105">
        <f>(B20/$B$18)*100</f>
        <v>55.25606469002695</v>
      </c>
      <c r="D20" s="65"/>
      <c r="E20" s="78" t="s">
        <v>71</v>
      </c>
      <c r="F20" s="97">
        <v>45855</v>
      </c>
      <c r="G20" s="112" t="s">
        <v>261</v>
      </c>
    </row>
    <row r="21" spans="1:7" ht="12.75">
      <c r="A21" s="82" t="s">
        <v>386</v>
      </c>
      <c r="B21" s="97">
        <v>193</v>
      </c>
      <c r="C21" s="105">
        <f>(B21/$B$18)*100</f>
        <v>52.02156334231805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280</v>
      </c>
      <c r="G22" s="105">
        <f>(F22/$F$9)*100</f>
        <v>76.71232876712328</v>
      </c>
    </row>
    <row r="23" spans="1:7" ht="12.75">
      <c r="A23" s="77" t="s">
        <v>73</v>
      </c>
      <c r="B23" s="80">
        <v>34</v>
      </c>
      <c r="C23" s="81">
        <f>(B23/$B$23)*100</f>
        <v>100</v>
      </c>
      <c r="D23" s="65"/>
      <c r="E23" s="78" t="s">
        <v>74</v>
      </c>
      <c r="F23" s="97">
        <v>51621</v>
      </c>
      <c r="G23" s="112" t="s">
        <v>261</v>
      </c>
    </row>
    <row r="24" spans="1:7" ht="12.75">
      <c r="A24" s="82" t="s">
        <v>75</v>
      </c>
      <c r="B24" s="97">
        <v>21</v>
      </c>
      <c r="C24" s="105">
        <f>(B24/$B$23)*100</f>
        <v>61.76470588235294</v>
      </c>
      <c r="D24" s="65"/>
      <c r="E24" s="78" t="s">
        <v>76</v>
      </c>
      <c r="F24" s="97">
        <v>134</v>
      </c>
      <c r="G24" s="105">
        <f>(F24/$F$9)*100</f>
        <v>36.71232876712329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11811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7</v>
      </c>
      <c r="G26" s="105">
        <f>(F26/$F$9)*100</f>
        <v>1.9178082191780823</v>
      </c>
    </row>
    <row r="27" spans="1:7" ht="12.75">
      <c r="A27" s="77" t="s">
        <v>85</v>
      </c>
      <c r="B27" s="80">
        <v>407</v>
      </c>
      <c r="C27" s="81">
        <f>(B27/$B$27)*100</f>
        <v>100</v>
      </c>
      <c r="D27" s="65"/>
      <c r="E27" s="78" t="s">
        <v>78</v>
      </c>
      <c r="F27" s="98">
        <v>9343</v>
      </c>
      <c r="G27" s="112" t="s">
        <v>261</v>
      </c>
    </row>
    <row r="28" spans="1:7" ht="12.75">
      <c r="A28" s="82" t="s">
        <v>86</v>
      </c>
      <c r="B28" s="97">
        <v>336</v>
      </c>
      <c r="C28" s="105">
        <f aca="true" t="shared" si="2" ref="C28:C33">(B28/$B$27)*100</f>
        <v>82.55528255528255</v>
      </c>
      <c r="D28" s="65"/>
      <c r="E28" s="78" t="s">
        <v>79</v>
      </c>
      <c r="F28" s="97">
        <v>8</v>
      </c>
      <c r="G28" s="105">
        <f>(F28/$F$9)*100</f>
        <v>2.191780821917808</v>
      </c>
    </row>
    <row r="29" spans="1:7" ht="12.75">
      <c r="A29" s="82" t="s">
        <v>87</v>
      </c>
      <c r="B29" s="97">
        <v>35</v>
      </c>
      <c r="C29" s="105">
        <f t="shared" si="2"/>
        <v>8.5995085995086</v>
      </c>
      <c r="D29" s="65"/>
      <c r="E29" s="78" t="s">
        <v>80</v>
      </c>
      <c r="F29" s="97">
        <v>3738</v>
      </c>
      <c r="G29" s="112" t="s">
        <v>261</v>
      </c>
    </row>
    <row r="30" spans="1:7" ht="12.75">
      <c r="A30" s="82" t="s">
        <v>88</v>
      </c>
      <c r="B30" s="97">
        <v>5</v>
      </c>
      <c r="C30" s="105">
        <f t="shared" si="2"/>
        <v>1.2285012285012284</v>
      </c>
      <c r="D30" s="65"/>
      <c r="E30" s="78" t="s">
        <v>81</v>
      </c>
      <c r="F30" s="97">
        <v>61</v>
      </c>
      <c r="G30" s="105">
        <f>(F30/$F$9)*100</f>
        <v>16.71232876712329</v>
      </c>
    </row>
    <row r="31" spans="1:7" ht="12.75">
      <c r="A31" s="82" t="s">
        <v>115</v>
      </c>
      <c r="B31" s="97">
        <v>11</v>
      </c>
      <c r="C31" s="105">
        <f t="shared" si="2"/>
        <v>2.7027027027027026</v>
      </c>
      <c r="D31" s="65"/>
      <c r="E31" s="78" t="s">
        <v>82</v>
      </c>
      <c r="F31" s="97">
        <v>16926</v>
      </c>
      <c r="G31" s="112" t="s">
        <v>261</v>
      </c>
    </row>
    <row r="32" spans="1:7" ht="12.75">
      <c r="A32" s="82" t="s">
        <v>89</v>
      </c>
      <c r="B32" s="97">
        <v>2</v>
      </c>
      <c r="C32" s="105">
        <f t="shared" si="2"/>
        <v>0.4914004914004914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18</v>
      </c>
      <c r="C33" s="105">
        <f t="shared" si="2"/>
        <v>4.422604422604422</v>
      </c>
      <c r="D33" s="65"/>
      <c r="E33" s="79" t="s">
        <v>84</v>
      </c>
      <c r="F33" s="80">
        <v>214</v>
      </c>
      <c r="G33" s="81">
        <f>(F33/$F$33)*100</f>
        <v>100</v>
      </c>
    </row>
    <row r="34" spans="1:7" ht="12.75">
      <c r="A34" s="82" t="s">
        <v>91</v>
      </c>
      <c r="B34" s="109">
        <v>25.7</v>
      </c>
      <c r="C34" s="112" t="s">
        <v>261</v>
      </c>
      <c r="D34" s="65"/>
      <c r="E34" s="78" t="s">
        <v>383</v>
      </c>
      <c r="F34" s="97">
        <v>5</v>
      </c>
      <c r="G34" s="105">
        <f aca="true" t="shared" si="3" ref="G34:G43">(F34/$F$33)*100</f>
        <v>2.336448598130841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8</v>
      </c>
      <c r="G35" s="105">
        <f t="shared" si="3"/>
        <v>3.7383177570093453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12</v>
      </c>
      <c r="G36" s="105">
        <f t="shared" si="3"/>
        <v>5.607476635514018</v>
      </c>
    </row>
    <row r="37" spans="1:7" ht="12.75">
      <c r="A37" s="77" t="s">
        <v>94</v>
      </c>
      <c r="B37" s="80">
        <v>416</v>
      </c>
      <c r="C37" s="81">
        <f>(B37/$B$37)*100</f>
        <v>100</v>
      </c>
      <c r="D37" s="65"/>
      <c r="E37" s="78" t="s">
        <v>389</v>
      </c>
      <c r="F37" s="97">
        <v>13</v>
      </c>
      <c r="G37" s="105">
        <f t="shared" si="3"/>
        <v>6.074766355140187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43</v>
      </c>
      <c r="G38" s="105">
        <f t="shared" si="3"/>
        <v>20.093457943925234</v>
      </c>
    </row>
    <row r="39" spans="1:7" ht="12.75">
      <c r="A39" s="82" t="s">
        <v>97</v>
      </c>
      <c r="B39" s="98">
        <v>122</v>
      </c>
      <c r="C39" s="105">
        <f>(B39/$B$37)*100</f>
        <v>29.326923076923077</v>
      </c>
      <c r="D39" s="65"/>
      <c r="E39" s="78" t="s">
        <v>393</v>
      </c>
      <c r="F39" s="97">
        <v>58</v>
      </c>
      <c r="G39" s="105">
        <f t="shared" si="3"/>
        <v>27.102803738317753</v>
      </c>
    </row>
    <row r="40" spans="1:7" ht="12.75">
      <c r="A40" s="82" t="s">
        <v>98</v>
      </c>
      <c r="B40" s="98">
        <v>54</v>
      </c>
      <c r="C40" s="105">
        <f>(B40/$B$37)*100</f>
        <v>12.980769230769232</v>
      </c>
      <c r="D40" s="65"/>
      <c r="E40" s="78" t="s">
        <v>68</v>
      </c>
      <c r="F40" s="97">
        <v>35</v>
      </c>
      <c r="G40" s="105">
        <f t="shared" si="3"/>
        <v>16.355140186915886</v>
      </c>
    </row>
    <row r="41" spans="1:7" ht="12.75">
      <c r="A41" s="82" t="s">
        <v>100</v>
      </c>
      <c r="B41" s="98">
        <v>122</v>
      </c>
      <c r="C41" s="105">
        <f>(B41/$B$37)*100</f>
        <v>29.326923076923077</v>
      </c>
      <c r="D41" s="65"/>
      <c r="E41" s="78" t="s">
        <v>69</v>
      </c>
      <c r="F41" s="97">
        <v>36</v>
      </c>
      <c r="G41" s="105">
        <f t="shared" si="3"/>
        <v>16.822429906542055</v>
      </c>
    </row>
    <row r="42" spans="1:7" ht="12.75">
      <c r="A42" s="82" t="s">
        <v>260</v>
      </c>
      <c r="B42" s="98">
        <v>2</v>
      </c>
      <c r="C42" s="105">
        <f>(B42/$B$37)*100</f>
        <v>0.4807692307692308</v>
      </c>
      <c r="D42" s="65"/>
      <c r="E42" s="78" t="s">
        <v>170</v>
      </c>
      <c r="F42" s="97">
        <v>4</v>
      </c>
      <c r="G42" s="105">
        <f t="shared" si="3"/>
        <v>1.8691588785046727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0</v>
      </c>
      <c r="G43" s="105">
        <f t="shared" si="3"/>
        <v>0</v>
      </c>
    </row>
    <row r="44" spans="1:7" ht="12.75">
      <c r="A44" s="82" t="s">
        <v>291</v>
      </c>
      <c r="B44" s="98">
        <v>57</v>
      </c>
      <c r="C44" s="105">
        <f>(B44/$B$37)*100</f>
        <v>13.701923076923078</v>
      </c>
      <c r="D44" s="65"/>
      <c r="E44" s="78" t="s">
        <v>93</v>
      </c>
      <c r="F44" s="97">
        <v>60909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59</v>
      </c>
      <c r="C46" s="105">
        <f>(B46/$B$37)*100</f>
        <v>14.182692307692307</v>
      </c>
      <c r="D46" s="65"/>
      <c r="E46" s="78" t="s">
        <v>96</v>
      </c>
      <c r="F46" s="97">
        <v>22748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36250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27159</v>
      </c>
      <c r="G49" s="114" t="s">
        <v>261</v>
      </c>
    </row>
    <row r="50" spans="1:7" ht="13.5" thickTop="1">
      <c r="A50" s="82" t="s">
        <v>116</v>
      </c>
      <c r="B50" s="98">
        <v>30</v>
      </c>
      <c r="C50" s="105">
        <f t="shared" si="4"/>
        <v>7.211538461538461</v>
      </c>
      <c r="D50" s="65"/>
      <c r="E50" s="78"/>
      <c r="F50" s="86"/>
      <c r="G50" s="85"/>
    </row>
    <row r="51" spans="1:7" ht="12.75">
      <c r="A51" s="82" t="s">
        <v>117</v>
      </c>
      <c r="B51" s="98">
        <v>30</v>
      </c>
      <c r="C51" s="105">
        <f t="shared" si="4"/>
        <v>7.211538461538461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</v>
      </c>
      <c r="C52" s="105">
        <f t="shared" si="4"/>
        <v>1.201923076923077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58</v>
      </c>
      <c r="C53" s="105">
        <f t="shared" si="4"/>
        <v>13.942307692307693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40</v>
      </c>
      <c r="C54" s="105">
        <f t="shared" si="4"/>
        <v>9.615384615384617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10</v>
      </c>
      <c r="C55" s="105">
        <f t="shared" si="4"/>
        <v>2.403846153846154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34</v>
      </c>
      <c r="C57" s="105">
        <f>(B57/$B$37)*100</f>
        <v>8.173076923076923</v>
      </c>
      <c r="D57" s="65"/>
      <c r="E57" s="79" t="s">
        <v>84</v>
      </c>
      <c r="F57" s="80">
        <v>9</v>
      </c>
      <c r="G57" s="105">
        <f>(F57/L57)*100</f>
        <v>4.205607476635514</v>
      </c>
      <c r="H57" s="79" t="s">
        <v>84</v>
      </c>
      <c r="L57" s="15">
        <v>214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7</v>
      </c>
      <c r="G58" s="105">
        <f>(F58/L58)*100</f>
        <v>8.13953488372093</v>
      </c>
      <c r="H58" s="78" t="s">
        <v>118</v>
      </c>
      <c r="L58" s="15">
        <v>86</v>
      </c>
    </row>
    <row r="59" spans="1:12" ht="12.75">
      <c r="A59" s="82" t="s">
        <v>112</v>
      </c>
      <c r="B59" s="98">
        <v>41</v>
      </c>
      <c r="C59" s="105">
        <f>(B59/$B$37)*100</f>
        <v>9.85576923076923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20</v>
      </c>
    </row>
    <row r="60" spans="1:7" ht="12.75">
      <c r="A60" s="82" t="s">
        <v>113</v>
      </c>
      <c r="B60" s="98">
        <v>90</v>
      </c>
      <c r="C60" s="105">
        <f>(B60/$B$37)*100</f>
        <v>21.634615384615387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21</v>
      </c>
      <c r="C62" s="105">
        <f>(B62/$B$37)*100</f>
        <v>5.048076923076923</v>
      </c>
      <c r="D62" s="65"/>
      <c r="E62" s="79" t="s">
        <v>123</v>
      </c>
      <c r="F62" s="80">
        <v>7</v>
      </c>
      <c r="G62" s="105">
        <f>(F62/L62)*100</f>
        <v>21.875</v>
      </c>
      <c r="H62" s="79" t="s">
        <v>394</v>
      </c>
      <c r="L62" s="15">
        <v>32</v>
      </c>
    </row>
    <row r="63" spans="1:12" ht="12.75">
      <c r="A63" s="61" t="s">
        <v>293</v>
      </c>
      <c r="B63" s="98">
        <v>26</v>
      </c>
      <c r="C63" s="105">
        <f>(B63/$B$37)*100</f>
        <v>6.25</v>
      </c>
      <c r="D63" s="65"/>
      <c r="E63" s="78" t="s">
        <v>118</v>
      </c>
      <c r="F63" s="97">
        <v>7</v>
      </c>
      <c r="G63" s="105">
        <f>(F63/L63)*100</f>
        <v>28.000000000000004</v>
      </c>
      <c r="H63" s="78" t="s">
        <v>118</v>
      </c>
      <c r="L63" s="15">
        <v>25</v>
      </c>
    </row>
    <row r="64" spans="1:12" ht="12.75">
      <c r="A64" s="82" t="s">
        <v>114</v>
      </c>
      <c r="B64" s="98">
        <v>31</v>
      </c>
      <c r="C64" s="105">
        <f>(B64/$B$37)*100</f>
        <v>7.451923076923077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37</v>
      </c>
      <c r="G66" s="105">
        <f aca="true" t="shared" si="5" ref="G66:G71">(F66/L66)*100</f>
        <v>4.368358913813459</v>
      </c>
      <c r="H66" s="79" t="s">
        <v>124</v>
      </c>
      <c r="L66" s="15">
        <v>847</v>
      </c>
    </row>
    <row r="67" spans="1:12" ht="12.75">
      <c r="A67" s="82" t="s">
        <v>126</v>
      </c>
      <c r="B67" s="97">
        <v>298</v>
      </c>
      <c r="C67" s="105">
        <f>(B67/$B$37)*100</f>
        <v>71.63461538461539</v>
      </c>
      <c r="D67" s="65"/>
      <c r="E67" s="78" t="s">
        <v>262</v>
      </c>
      <c r="F67" s="97">
        <v>25</v>
      </c>
      <c r="G67" s="105">
        <f t="shared" si="5"/>
        <v>3.7821482602118004</v>
      </c>
      <c r="H67" s="78" t="s">
        <v>262</v>
      </c>
      <c r="L67" s="15">
        <v>661</v>
      </c>
    </row>
    <row r="68" spans="1:12" ht="12.75">
      <c r="A68" s="82" t="s">
        <v>128</v>
      </c>
      <c r="B68" s="97">
        <v>83</v>
      </c>
      <c r="C68" s="105">
        <f>(B68/$B$37)*100</f>
        <v>19.951923076923077</v>
      </c>
      <c r="D68" s="65"/>
      <c r="E68" s="78" t="s">
        <v>127</v>
      </c>
      <c r="F68" s="97">
        <v>9</v>
      </c>
      <c r="G68" s="105">
        <f t="shared" si="5"/>
        <v>6.164383561643835</v>
      </c>
      <c r="H68" s="78" t="s">
        <v>127</v>
      </c>
      <c r="L68" s="15">
        <v>146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9</v>
      </c>
      <c r="G69" s="105">
        <f t="shared" si="5"/>
        <v>4.918032786885246</v>
      </c>
      <c r="H69" s="78" t="s">
        <v>129</v>
      </c>
      <c r="L69" s="15">
        <v>183</v>
      </c>
    </row>
    <row r="70" spans="1:12" ht="12.75">
      <c r="A70" s="82" t="s">
        <v>376</v>
      </c>
      <c r="B70" s="97">
        <v>27</v>
      </c>
      <c r="C70" s="105">
        <f>(B70/$B$37)*100</f>
        <v>6.490384615384616</v>
      </c>
      <c r="D70" s="65"/>
      <c r="E70" s="78" t="s">
        <v>130</v>
      </c>
      <c r="F70" s="97">
        <v>9</v>
      </c>
      <c r="G70" s="105">
        <f t="shared" si="5"/>
        <v>5.769230769230769</v>
      </c>
      <c r="H70" s="78" t="s">
        <v>130</v>
      </c>
      <c r="L70" s="15">
        <v>156</v>
      </c>
    </row>
    <row r="71" spans="1:12" ht="13.5" thickBot="1">
      <c r="A71" s="90" t="s">
        <v>371</v>
      </c>
      <c r="B71" s="110">
        <v>8</v>
      </c>
      <c r="C71" s="111">
        <f>(B71/$B$37)*100</f>
        <v>1.9230769230769231</v>
      </c>
      <c r="D71" s="91"/>
      <c r="E71" s="92" t="s">
        <v>131</v>
      </c>
      <c r="F71" s="110">
        <v>17</v>
      </c>
      <c r="G71" s="119">
        <f t="shared" si="5"/>
        <v>9.042553191489363</v>
      </c>
      <c r="H71" s="92" t="s">
        <v>131</v>
      </c>
      <c r="L71" s="15">
        <v>188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383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355</v>
      </c>
      <c r="G9" s="81">
        <f>(F9/$F$9)*100</f>
        <v>100</v>
      </c>
      <c r="I9" s="53"/>
    </row>
    <row r="10" spans="1:7" ht="12.75">
      <c r="A10" s="36" t="s">
        <v>137</v>
      </c>
      <c r="B10" s="97">
        <v>269</v>
      </c>
      <c r="C10" s="105">
        <f aca="true" t="shared" si="0" ref="C10:C18">(B10/$B$8)*100</f>
        <v>70.23498694516971</v>
      </c>
      <c r="E10" s="32" t="s">
        <v>138</v>
      </c>
      <c r="F10" s="97">
        <v>355</v>
      </c>
      <c r="G10" s="105">
        <f>(F10/$F$9)*100</f>
        <v>100</v>
      </c>
    </row>
    <row r="11" spans="1:7" ht="12.75">
      <c r="A11" s="36" t="s">
        <v>139</v>
      </c>
      <c r="B11" s="97">
        <v>3</v>
      </c>
      <c r="C11" s="105">
        <f t="shared" si="0"/>
        <v>0.7832898172323759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52</v>
      </c>
      <c r="C12" s="105">
        <f t="shared" si="0"/>
        <v>13.577023498694519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25</v>
      </c>
      <c r="C13" s="105">
        <f t="shared" si="0"/>
        <v>6.527415143603134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28</v>
      </c>
      <c r="C14" s="105">
        <f t="shared" si="0"/>
        <v>7.310704960835509</v>
      </c>
      <c r="E14" s="42" t="s">
        <v>145</v>
      </c>
      <c r="F14" s="80">
        <v>214</v>
      </c>
      <c r="G14" s="81">
        <f>(F14/$F$14)*100</f>
        <v>100</v>
      </c>
    </row>
    <row r="15" spans="1:7" ht="12.75">
      <c r="A15" s="36" t="s">
        <v>146</v>
      </c>
      <c r="B15" s="97">
        <v>6</v>
      </c>
      <c r="C15" s="105">
        <f t="shared" si="0"/>
        <v>1.5665796344647518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9</v>
      </c>
      <c r="G17" s="105">
        <f aca="true" t="shared" si="1" ref="G17:G23">(F17/$F$14)*100</f>
        <v>4.205607476635514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99</v>
      </c>
      <c r="G18" s="105">
        <f t="shared" si="1"/>
        <v>46.26168224299065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79</v>
      </c>
      <c r="G19" s="105">
        <f t="shared" si="1"/>
        <v>36.915887850467286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24</v>
      </c>
      <c r="G20" s="105">
        <f t="shared" si="1"/>
        <v>11.214953271028037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3</v>
      </c>
      <c r="G21" s="105">
        <f t="shared" si="1"/>
        <v>1.4018691588785046</v>
      </c>
    </row>
    <row r="22" spans="1:7" ht="12.75">
      <c r="A22" s="36" t="s">
        <v>158</v>
      </c>
      <c r="B22" s="98">
        <v>0</v>
      </c>
      <c r="C22" s="105">
        <f t="shared" si="2"/>
        <v>0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2</v>
      </c>
      <c r="C23" s="105">
        <f t="shared" si="2"/>
        <v>0.5221932114882507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25</v>
      </c>
      <c r="C24" s="105">
        <f t="shared" si="2"/>
        <v>6.527415143603134</v>
      </c>
      <c r="E24" s="1" t="s">
        <v>163</v>
      </c>
      <c r="F24" s="97">
        <v>149600</v>
      </c>
      <c r="G24" s="112" t="s">
        <v>261</v>
      </c>
    </row>
    <row r="25" spans="1:7" ht="12.75">
      <c r="A25" s="36" t="s">
        <v>164</v>
      </c>
      <c r="B25" s="97">
        <v>8</v>
      </c>
      <c r="C25" s="105">
        <f t="shared" si="2"/>
        <v>2.088772845953003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33</v>
      </c>
      <c r="C26" s="105">
        <f t="shared" si="2"/>
        <v>8.616187989556137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108</v>
      </c>
      <c r="C27" s="105">
        <f t="shared" si="2"/>
        <v>28.198433420365536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207</v>
      </c>
      <c r="C28" s="105">
        <f t="shared" si="2"/>
        <v>54.04699738903395</v>
      </c>
      <c r="E28" s="32" t="s">
        <v>176</v>
      </c>
      <c r="F28" s="97">
        <v>115</v>
      </c>
      <c r="G28" s="105">
        <f aca="true" t="shared" si="3" ref="G28:G35">(F28/$F$14)*100</f>
        <v>53.73831775700935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</v>
      </c>
      <c r="G30" s="105">
        <f t="shared" si="3"/>
        <v>0.9345794392523363</v>
      </c>
    </row>
    <row r="31" spans="1:7" ht="12.75">
      <c r="A31" s="36" t="s">
        <v>180</v>
      </c>
      <c r="B31" s="97">
        <v>4</v>
      </c>
      <c r="C31" s="105">
        <f aca="true" t="shared" si="4" ref="C31:C39">(B31/$B$8)*100</f>
        <v>1.0443864229765014</v>
      </c>
      <c r="E31" s="32" t="s">
        <v>181</v>
      </c>
      <c r="F31" s="97">
        <v>7</v>
      </c>
      <c r="G31" s="105">
        <f t="shared" si="3"/>
        <v>3.2710280373831773</v>
      </c>
    </row>
    <row r="32" spans="1:7" ht="12.75">
      <c r="A32" s="36" t="s">
        <v>182</v>
      </c>
      <c r="B32" s="97">
        <v>5</v>
      </c>
      <c r="C32" s="105">
        <f t="shared" si="4"/>
        <v>1.3054830287206265</v>
      </c>
      <c r="E32" s="32" t="s">
        <v>183</v>
      </c>
      <c r="F32" s="97">
        <v>32</v>
      </c>
      <c r="G32" s="105">
        <f t="shared" si="3"/>
        <v>14.953271028037381</v>
      </c>
    </row>
    <row r="33" spans="1:7" ht="12.75">
      <c r="A33" s="36" t="s">
        <v>184</v>
      </c>
      <c r="B33" s="97">
        <v>33</v>
      </c>
      <c r="C33" s="105">
        <f t="shared" si="4"/>
        <v>8.616187989556137</v>
      </c>
      <c r="E33" s="32" t="s">
        <v>185</v>
      </c>
      <c r="F33" s="97">
        <v>47</v>
      </c>
      <c r="G33" s="105">
        <f t="shared" si="3"/>
        <v>21.962616822429908</v>
      </c>
    </row>
    <row r="34" spans="1:7" ht="12.75">
      <c r="A34" s="36" t="s">
        <v>186</v>
      </c>
      <c r="B34" s="97">
        <v>60</v>
      </c>
      <c r="C34" s="105">
        <f t="shared" si="4"/>
        <v>15.66579634464752</v>
      </c>
      <c r="E34" s="32" t="s">
        <v>187</v>
      </c>
      <c r="F34" s="97">
        <v>19</v>
      </c>
      <c r="G34" s="105">
        <f t="shared" si="3"/>
        <v>8.878504672897195</v>
      </c>
    </row>
    <row r="35" spans="1:7" ht="12.75">
      <c r="A35" s="36" t="s">
        <v>188</v>
      </c>
      <c r="B35" s="97">
        <v>64</v>
      </c>
      <c r="C35" s="105">
        <f t="shared" si="4"/>
        <v>16.710182767624023</v>
      </c>
      <c r="E35" s="32" t="s">
        <v>189</v>
      </c>
      <c r="F35" s="97">
        <v>8</v>
      </c>
      <c r="G35" s="105">
        <f t="shared" si="3"/>
        <v>3.7383177570093453</v>
      </c>
    </row>
    <row r="36" spans="1:7" ht="12.75">
      <c r="A36" s="36" t="s">
        <v>190</v>
      </c>
      <c r="B36" s="97">
        <v>84</v>
      </c>
      <c r="C36" s="105">
        <f t="shared" si="4"/>
        <v>21.93211488250653</v>
      </c>
      <c r="E36" s="32" t="s">
        <v>191</v>
      </c>
      <c r="F36" s="97">
        <v>1129</v>
      </c>
      <c r="G36" s="112" t="s">
        <v>261</v>
      </c>
    </row>
    <row r="37" spans="1:7" ht="12.75">
      <c r="A37" s="36" t="s">
        <v>192</v>
      </c>
      <c r="B37" s="97">
        <v>68</v>
      </c>
      <c r="C37" s="105">
        <f t="shared" si="4"/>
        <v>17.75456919060052</v>
      </c>
      <c r="E37" s="32" t="s">
        <v>193</v>
      </c>
      <c r="F37" s="97">
        <v>99</v>
      </c>
      <c r="G37" s="105">
        <f>(F37/$F$14)*100</f>
        <v>46.26168224299065</v>
      </c>
    </row>
    <row r="38" spans="1:7" ht="12.75">
      <c r="A38" s="36" t="s">
        <v>194</v>
      </c>
      <c r="B38" s="97">
        <v>31</v>
      </c>
      <c r="C38" s="105">
        <f t="shared" si="4"/>
        <v>8.093994778067886</v>
      </c>
      <c r="E38" s="32" t="s">
        <v>191</v>
      </c>
      <c r="F38" s="97">
        <v>424</v>
      </c>
      <c r="G38" s="112" t="s">
        <v>261</v>
      </c>
    </row>
    <row r="39" spans="1:7" ht="12.75">
      <c r="A39" s="36" t="s">
        <v>195</v>
      </c>
      <c r="B39" s="97">
        <v>34</v>
      </c>
      <c r="C39" s="105">
        <f t="shared" si="4"/>
        <v>8.87728459530026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355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92</v>
      </c>
      <c r="G43" s="105">
        <f aca="true" t="shared" si="5" ref="G43:G48">(F43/$F$14)*100</f>
        <v>42.99065420560748</v>
      </c>
    </row>
    <row r="44" spans="1:7" ht="12.75">
      <c r="A44" s="36" t="s">
        <v>209</v>
      </c>
      <c r="B44" s="98">
        <v>51</v>
      </c>
      <c r="C44" s="105">
        <f aca="true" t="shared" si="6" ref="C44:C49">(B44/$B$42)*100</f>
        <v>14.366197183098592</v>
      </c>
      <c r="E44" s="32" t="s">
        <v>210</v>
      </c>
      <c r="F44" s="97">
        <v>24</v>
      </c>
      <c r="G44" s="105">
        <f t="shared" si="5"/>
        <v>11.214953271028037</v>
      </c>
    </row>
    <row r="45" spans="1:7" ht="12.75">
      <c r="A45" s="36" t="s">
        <v>211</v>
      </c>
      <c r="B45" s="98">
        <v>79</v>
      </c>
      <c r="C45" s="105">
        <f t="shared" si="6"/>
        <v>22.253521126760564</v>
      </c>
      <c r="E45" s="32" t="s">
        <v>212</v>
      </c>
      <c r="F45" s="97">
        <v>24</v>
      </c>
      <c r="G45" s="105">
        <f t="shared" si="5"/>
        <v>11.214953271028037</v>
      </c>
    </row>
    <row r="46" spans="1:7" ht="12.75">
      <c r="A46" s="36" t="s">
        <v>213</v>
      </c>
      <c r="B46" s="98">
        <v>24</v>
      </c>
      <c r="C46" s="105">
        <f t="shared" si="6"/>
        <v>6.760563380281689</v>
      </c>
      <c r="E46" s="32" t="s">
        <v>214</v>
      </c>
      <c r="F46" s="97">
        <v>26</v>
      </c>
      <c r="G46" s="105">
        <f t="shared" si="5"/>
        <v>12.149532710280374</v>
      </c>
    </row>
    <row r="47" spans="1:7" ht="12.75">
      <c r="A47" s="36" t="s">
        <v>215</v>
      </c>
      <c r="B47" s="97">
        <v>66</v>
      </c>
      <c r="C47" s="105">
        <f t="shared" si="6"/>
        <v>18.591549295774648</v>
      </c>
      <c r="E47" s="32" t="s">
        <v>216</v>
      </c>
      <c r="F47" s="97">
        <v>9</v>
      </c>
      <c r="G47" s="105">
        <f t="shared" si="5"/>
        <v>4.205607476635514</v>
      </c>
    </row>
    <row r="48" spans="1:7" ht="12.75">
      <c r="A48" s="36" t="s">
        <v>217</v>
      </c>
      <c r="B48" s="97">
        <v>45</v>
      </c>
      <c r="C48" s="105">
        <f t="shared" si="6"/>
        <v>12.676056338028168</v>
      </c>
      <c r="E48" s="32" t="s">
        <v>218</v>
      </c>
      <c r="F48" s="97">
        <v>36</v>
      </c>
      <c r="G48" s="105">
        <f t="shared" si="5"/>
        <v>16.822429906542055</v>
      </c>
    </row>
    <row r="49" spans="1:7" ht="12.75">
      <c r="A49" s="36" t="s">
        <v>219</v>
      </c>
      <c r="B49" s="97">
        <v>90</v>
      </c>
      <c r="C49" s="105">
        <f t="shared" si="6"/>
        <v>25.352112676056336</v>
      </c>
      <c r="E49" s="32" t="s">
        <v>220</v>
      </c>
      <c r="F49" s="97">
        <v>3</v>
      </c>
      <c r="G49" s="105">
        <f>(F49/$F$14)*100</f>
        <v>1.4018691588785046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120</v>
      </c>
      <c r="G51" s="81">
        <f>(F51/F$51)*100</f>
        <v>100</v>
      </c>
    </row>
    <row r="52" spans="1:7" ht="12.75">
      <c r="A52" s="4" t="s">
        <v>223</v>
      </c>
      <c r="B52" s="97">
        <v>26</v>
      </c>
      <c r="C52" s="105">
        <f>(B52/$B$42)*100</f>
        <v>7.323943661971831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148</v>
      </c>
      <c r="C53" s="105">
        <f>(B53/$B$42)*100</f>
        <v>41.690140845070424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132</v>
      </c>
      <c r="C54" s="105">
        <f>(B54/$B$42)*100</f>
        <v>37.183098591549296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49</v>
      </c>
      <c r="C55" s="105">
        <f>(B55/$B$42)*100</f>
        <v>13.802816901408452</v>
      </c>
      <c r="E55" s="32" t="s">
        <v>230</v>
      </c>
      <c r="F55" s="97">
        <v>9</v>
      </c>
      <c r="G55" s="105">
        <f t="shared" si="7"/>
        <v>7.5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63</v>
      </c>
      <c r="G56" s="105">
        <f t="shared" si="7"/>
        <v>52.5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30</v>
      </c>
      <c r="G57" s="105">
        <f t="shared" si="7"/>
        <v>25</v>
      </c>
    </row>
    <row r="58" spans="1:7" ht="12.75">
      <c r="A58" s="36" t="s">
        <v>234</v>
      </c>
      <c r="B58" s="97">
        <v>0</v>
      </c>
      <c r="C58" s="105">
        <f aca="true" t="shared" si="8" ref="C58:C66">(B58/$B$42)*100</f>
        <v>0</v>
      </c>
      <c r="E58" s="32" t="s">
        <v>235</v>
      </c>
      <c r="F58" s="97">
        <v>12</v>
      </c>
      <c r="G58" s="105">
        <f t="shared" si="7"/>
        <v>10</v>
      </c>
    </row>
    <row r="59" spans="1:7" ht="12.75">
      <c r="A59" s="36" t="s">
        <v>236</v>
      </c>
      <c r="B59" s="97">
        <v>24</v>
      </c>
      <c r="C59" s="105">
        <f t="shared" si="8"/>
        <v>6.760563380281689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43</v>
      </c>
      <c r="C60" s="105">
        <f t="shared" si="8"/>
        <v>12.112676056338028</v>
      </c>
      <c r="E60" s="32" t="s">
        <v>239</v>
      </c>
      <c r="F60" s="97">
        <v>6</v>
      </c>
      <c r="G60" s="105">
        <f t="shared" si="7"/>
        <v>5</v>
      </c>
    </row>
    <row r="61" spans="1:7" ht="12.75">
      <c r="A61" s="36" t="s">
        <v>240</v>
      </c>
      <c r="B61" s="97">
        <v>288</v>
      </c>
      <c r="C61" s="105">
        <f t="shared" si="8"/>
        <v>81.12676056338029</v>
      </c>
      <c r="E61" s="32" t="s">
        <v>163</v>
      </c>
      <c r="F61" s="97">
        <v>671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10</v>
      </c>
      <c r="G65" s="105">
        <f aca="true" t="shared" si="9" ref="G65:G71">(F65/F$51)*100</f>
        <v>8.333333333333332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20</v>
      </c>
      <c r="G66" s="105">
        <f t="shared" si="9"/>
        <v>16.666666666666664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15</v>
      </c>
      <c r="G67" s="105">
        <f t="shared" si="9"/>
        <v>12.5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13</v>
      </c>
      <c r="G68" s="105">
        <f t="shared" si="9"/>
        <v>10.833333333333334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11</v>
      </c>
      <c r="G69" s="105">
        <f t="shared" si="9"/>
        <v>9.166666666666666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45</v>
      </c>
      <c r="G70" s="105">
        <f t="shared" si="9"/>
        <v>37.5</v>
      </c>
    </row>
    <row r="71" spans="1:7" ht="12.75">
      <c r="A71" s="54" t="s">
        <v>252</v>
      </c>
      <c r="B71" s="103">
        <v>10</v>
      </c>
      <c r="C71" s="115">
        <f>(B71/$B$42)*100</f>
        <v>2.8169014084507045</v>
      </c>
      <c r="D71" s="41"/>
      <c r="E71" s="44" t="s">
        <v>220</v>
      </c>
      <c r="F71" s="103">
        <v>6</v>
      </c>
      <c r="G71" s="115">
        <f t="shared" si="9"/>
        <v>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2002-06-13T14:52:06Z</dcterms:modified>
  <cp:category/>
  <cp:version/>
  <cp:contentType/>
  <cp:contentStatus/>
</cp:coreProperties>
</file>