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<sst xmlns="http://schemas.openxmlformats.org/spreadsheetml/2006/main" count="697" uniqueCount="438">
  <si>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</si>
  <si>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</si>
  <si>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</si>
  <si>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</si>
  <si>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</si>
  <si>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</si>
  <si>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</si>
  <si>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</si>
  <si>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</si>
  <si>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</si>
  <si>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</si>
  <si>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</si>
  <si>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</si>
  <si>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</si>
  <si>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</si>
  <si>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</si>
  <si>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</si>
  <si>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</si>
  <si>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</si>
  <si>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</si>
  <si>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</si>
  <si>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</si>
  <si>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</si>
  <si>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</si>
  <si>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</si>
  <si>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</si>
  <si>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</si>
  <si>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</si>
  <si>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</si>
  <si>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</si>
  <si>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</si>
  <si>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</si>
  <si>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</si>
  <si>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</si>
  <si>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</si>
  <si>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</si>
  <si>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</si>
  <si>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</si>
  <si>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</si>
  <si>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</si>
  <si>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</si>
  <si>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</si>
  <si>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</si>
  <si>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</si>
  <si>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</si>
  <si>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</si>
  <si>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</si>
  <si>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</si>
  <si>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</si>
  <si>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</si>
  <si>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</si>
  <si>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</si>
  <si>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</si>
  <si>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</si>
  <si>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</si>
  <si>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</si>
  <si>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</si>
  <si>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</si>
  <si>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</si>
  <si>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</si>
  <si>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</si>
  <si>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</si>
  <si>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</si>
  <si>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</si>
  <si>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</si>
  <si>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</si>
  <si>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</si>
  <si>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</si>
  <si>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</si>
  <si>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</si>
  <si>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</si>
  <si>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</si>
  <si>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</si>
  <si>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</si>
  <si>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</si>
  <si>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</si>
  <si>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</si>
  <si>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</si>
  <si>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</si>
  <si>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</si>
  <si>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</si>
  <si>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</si>
  <si>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</si>
  <si>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</si>
  <si>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</si>
  <si>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</si>
  <si>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</si>
  <si>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</si>
  <si>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</si>
  <si>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</si>
  <si>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</si>
  <si>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</si>
  <si>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</si>
  <si>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</si>
  <si>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</si>
  <si>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</si>
  <si>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</si>
  <si>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</si>
  <si>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</si>
  <si>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</si>
  <si>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</si>
  <si>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</si>
  <si>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</si>
  <si>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</si>
  <si>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</si>
  <si>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</si>
  <si>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</si>
  <si>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</si>
  <si>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</si>
  <si>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</si>
  <si>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</si>
  <si>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</si>
  <si>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</si>
  <si>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</si>
  <si>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</si>
  <si>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</si>
  <si>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</si>
  <si>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</si>
  <si>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</si>
  <si>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</si>
  <si>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</si>
  <si>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</si>
  <si>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</si>
  <si>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</si>
  <si>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</si>
  <si>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</si>
  <si>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</si>
  <si>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</si>
  <si>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</si>
  <si>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</si>
  <si>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</si>
  <si>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</si>
  <si>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</si>
  <si>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</si>
  <si>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</si>
  <si>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</si>
  <si>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</si>
  <si>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</si>
  <si>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</si>
  <si>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</si>
  <si>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</si>
  <si>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</si>
  <si>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</si>
  <si>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</si>
  <si>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</si>
  <si>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</si>
  <si>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</si>
  <si>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</si>
  <si>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</si>
  <si>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</si>
  <si>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</si>
  <si>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</si>
  <si>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</si>
  <si>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</si>
  <si>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</si>
  <si>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</si>
  <si>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</si>
  <si>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</si>
  <si>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</si>
  <si>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</si>
  <si>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</si>
  <si>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</si>
  <si>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</si>
  <si>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</si>
  <si>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</si>
  <si>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</si>
  <si>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</si>
  <si>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</si>
  <si>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</si>
  <si>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</si>
  <si>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</si>
  <si>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</si>
  <si>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</si>
  <si>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</si>
  <si>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</si>
  <si>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</si>
  <si>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</si>
  <si>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</si>
  <si>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</si>
  <si>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</si>
  <si>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</si>
  <si>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</si>
  <si>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</si>
  <si>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</si>
  <si>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</si>
  <si>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</si>
  <si>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</si>
  <si>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</si>
  <si>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</si>
  <si>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</si>
  <si>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</si>
  <si>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</si>
  <si>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</si>
  <si>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</si>
  <si>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</si>
  <si>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</si>
  <si>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</si>
  <si>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</si>
  <si>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</si>
  <si>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</si>
  <si>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</si>
  <si>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</si>
  <si>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</si>
  <si>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</si>
  <si>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</si>
  <si>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</si>
  <si>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</si>
  <si>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</si>
  <si>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</si>
  <si>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</si>
  <si>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</si>
  <si>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</si>
  <si>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</si>
  <si>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</si>
  <si>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</si>
  <si>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</si>
  <si>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</si>
  <si>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</si>
  <si>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</si>
  <si>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</si>
  <si>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</si>
  <si>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</si>
  <si>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</si>
  <si>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</si>
  <si>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</si>
  <si>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</si>
  <si>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</si>
  <si>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</si>
  <si>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</si>
  <si>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</si>
  <si>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</si>
  <si>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</si>
  <si>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</si>
  <si>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</si>
  <si>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</si>
  <si>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</si>
  <si>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</si>
  <si>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</si>
  <si>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</si>
  <si>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</si>
  <si>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</si>
  <si>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</si>
  <si>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</si>
  <si>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</si>
  <si>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</si>
  <si>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</si>
  <si>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</si>
  <si>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</si>
  <si>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</si>
  <si>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</si>
  <si>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</si>
  <si>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</si>
  <si>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</si>
  <si>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</si>
  <si>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</si>
  <si>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</si>
  <si>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</si>
  <si>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</si>
  <si>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</si>
  <si>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</si>
  <si>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</si>
  <si>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</si>
  <si>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</si>
  <si>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</si>
  <si>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</si>
  <si>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</si>
  <si>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</si>
  <si>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</si>
  <si>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</si>
  <si>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</si>
  <si>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</si>
  <si>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</si>
  <si>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</si>
  <si>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</si>
  <si>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</si>
  <si>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</si>
  <si>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</si>
  <si>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</si>
  <si>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</si>
  <si>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</si>
  <si>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</si>
  <si>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</si>
  <si>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</si>
  <si>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</si>
  <si>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</si>
  <si>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</si>
  <si>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</si>
  <si>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</si>
  <si>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</si>
  <si>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</si>
  <si>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</si>
  <si>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</si>
  <si>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</si>
  <si>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</si>
  <si>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</si>
  <si>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</si>
  <si>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</si>
  <si>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</si>
  <si>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</si>
  <si>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</si>
  <si>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</si>
  <si>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</si>
  <si>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</si>
  <si>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</si>
  <si>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</si>
  <si>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</si>
  <si>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</si>
  <si>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</si>
  <si>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</si>
  <si>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</si>
  <si>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</si>
  <si>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</si>
  <si>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</si>
  <si>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</si>
  <si>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</si>
  <si>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</si>
  <si>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</si>
  <si>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</si>
  <si>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</si>
  <si>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</si>
  <si>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</si>
  <si>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</si>
  <si>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</si>
  <si>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</si>
  <si>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</si>
  <si>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</si>
  <si>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</si>
  <si>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</si>
  <si>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</si>
  <si>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</si>
  <si>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</si>
  <si>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</si>
  <si>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</si>
  <si>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</si>
  <si>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</si>
  <si>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</si>
  <si>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</si>
  <si>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</si>
  <si>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</si>
  <si>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</si>
  <si>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</si>
  <si>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</si>
  <si>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</si>
  <si>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</si>
  <si>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</si>
  <si>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</si>
  <si>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</si>
  <si>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</si>
  <si>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</si>
  <si>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</si>
  <si>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</si>
  <si>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</si>
  <si>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</si>
  <si>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</si>
  <si>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</si>
  <si>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</si>
  <si>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</si>
  <si>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</si>
  <si>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</si>
  <si>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</si>
  <si>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</si>
  <si>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</si>
  <si>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</si>
  <si>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</si>
  <si>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</si>
  <si>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</si>
  <si>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</si>
  <si>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</si>
  <si>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</si>
  <si>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</si>
  <si>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</si>
  <si>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</si>
  <si>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</si>
  <si>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</si>
  <si>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</si>
  <si>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</si>
  <si>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</si>
  <si>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</si>
  <si>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</si>
  <si>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</si>
  <si>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</si>
  <si>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</si>
  <si>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</si>
  <si>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</si>
  <si>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</si>
  <si>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</si>
  <si>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</si>
  <si>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</si>
  <si>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</si>
  <si>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</si>
  <si>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</si>
  <si>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</si>
  <si>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</si>
  <si>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</si>
  <si>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</si>
  <si>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</si>
  <si>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 township, Sussex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</si>
  <si>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</si>
  <si>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Green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</si>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</sst>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3220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3220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1647</v>
      </c>
      <c r="C9" s="152">
        <f>(B9/$B$7)*100</f>
        <v>51.149068322981364</v>
      </c>
      <c r="D9" s="153"/>
      <c r="E9" s="153" t="s">
        <v>404</v>
      </c>
      <c r="F9" s="151">
        <v>103</v>
      </c>
      <c r="G9" s="154">
        <f t="shared" si="0"/>
        <v>3.198757763975155</v>
      </c>
    </row>
    <row r="10" spans="1:7" ht="12.75">
      <c r="A10" s="150" t="s">
        <v>405</v>
      </c>
      <c r="B10" s="151">
        <v>1573</v>
      </c>
      <c r="C10" s="152">
        <f>(B10/$B$7)*100</f>
        <v>48.850931677018636</v>
      </c>
      <c r="D10" s="153"/>
      <c r="E10" s="153" t="s">
        <v>406</v>
      </c>
      <c r="F10" s="151">
        <v>6</v>
      </c>
      <c r="G10" s="154">
        <f t="shared" si="0"/>
        <v>0.18633540372670807</v>
      </c>
    </row>
    <row r="11" spans="1:7" ht="12.75">
      <c r="A11" s="150"/>
      <c r="B11" s="151" t="s">
        <v>250</v>
      </c>
      <c r="C11" s="152"/>
      <c r="D11" s="153"/>
      <c r="E11" s="153" t="s">
        <v>407</v>
      </c>
      <c r="F11" s="151">
        <v>40</v>
      </c>
      <c r="G11" s="154">
        <f t="shared" si="0"/>
        <v>1.2422360248447204</v>
      </c>
    </row>
    <row r="12" spans="1:7" ht="12.75">
      <c r="A12" s="150" t="s">
        <v>408</v>
      </c>
      <c r="B12" s="151">
        <v>254</v>
      </c>
      <c r="C12" s="152">
        <f aca="true" t="shared" si="1" ref="C12:C24">B12*100/B$7</f>
        <v>7.888198757763975</v>
      </c>
      <c r="D12" s="153"/>
      <c r="E12" s="153" t="s">
        <v>409</v>
      </c>
      <c r="F12" s="151">
        <v>12</v>
      </c>
      <c r="G12" s="154">
        <f t="shared" si="0"/>
        <v>0.37267080745341613</v>
      </c>
    </row>
    <row r="13" spans="1:7" ht="12.75">
      <c r="A13" s="150" t="s">
        <v>410</v>
      </c>
      <c r="B13" s="151">
        <v>278</v>
      </c>
      <c r="C13" s="152">
        <f t="shared" si="1"/>
        <v>8.633540372670808</v>
      </c>
      <c r="D13" s="153"/>
      <c r="E13" s="153" t="s">
        <v>411</v>
      </c>
      <c r="F13" s="151">
        <v>45</v>
      </c>
      <c r="G13" s="154">
        <f t="shared" si="0"/>
        <v>1.3975155279503106</v>
      </c>
    </row>
    <row r="14" spans="1:7" ht="12.75">
      <c r="A14" s="150" t="s">
        <v>412</v>
      </c>
      <c r="B14" s="151">
        <v>307</v>
      </c>
      <c r="C14" s="152">
        <f t="shared" si="1"/>
        <v>9.53416149068323</v>
      </c>
      <c r="D14" s="153"/>
      <c r="E14" s="153" t="s">
        <v>413</v>
      </c>
      <c r="F14" s="151">
        <v>3117</v>
      </c>
      <c r="G14" s="154">
        <f t="shared" si="0"/>
        <v>96.80124223602485</v>
      </c>
    </row>
    <row r="15" spans="1:7" ht="12.75">
      <c r="A15" s="150" t="s">
        <v>414</v>
      </c>
      <c r="B15" s="151">
        <v>219</v>
      </c>
      <c r="C15" s="152">
        <f t="shared" si="1"/>
        <v>6.801242236024844</v>
      </c>
      <c r="D15" s="153"/>
      <c r="E15" s="153" t="s">
        <v>415</v>
      </c>
      <c r="F15" s="151">
        <v>3031</v>
      </c>
      <c r="G15" s="154">
        <f t="shared" si="0"/>
        <v>94.1304347826087</v>
      </c>
    </row>
    <row r="16" spans="1:7" ht="12.75">
      <c r="A16" s="150" t="s">
        <v>416</v>
      </c>
      <c r="B16" s="151">
        <v>96</v>
      </c>
      <c r="C16" s="152">
        <f t="shared" si="1"/>
        <v>2.981366459627329</v>
      </c>
      <c r="D16" s="153"/>
      <c r="E16" s="153"/>
      <c r="F16" s="146" t="s">
        <v>250</v>
      </c>
      <c r="G16" s="147"/>
    </row>
    <row r="17" spans="1:7" ht="12.75">
      <c r="A17" s="150" t="s">
        <v>417</v>
      </c>
      <c r="B17" s="151">
        <v>386</v>
      </c>
      <c r="C17" s="152">
        <f t="shared" si="1"/>
        <v>11.987577639751553</v>
      </c>
      <c r="D17" s="153"/>
      <c r="E17" s="144" t="s">
        <v>418</v>
      </c>
      <c r="F17" s="146" t="s">
        <v>250</v>
      </c>
      <c r="G17" s="147"/>
    </row>
    <row r="18" spans="1:7" ht="12.75">
      <c r="A18" s="150" t="s">
        <v>419</v>
      </c>
      <c r="B18" s="151">
        <v>634</v>
      </c>
      <c r="C18" s="152">
        <f t="shared" si="1"/>
        <v>19.68944099378882</v>
      </c>
      <c r="D18" s="153"/>
      <c r="E18" s="144" t="s">
        <v>420</v>
      </c>
      <c r="F18" s="142">
        <v>3220</v>
      </c>
      <c r="G18" s="149">
        <v>100</v>
      </c>
    </row>
    <row r="19" spans="1:7" ht="12.75">
      <c r="A19" s="150" t="s">
        <v>421</v>
      </c>
      <c r="B19" s="151">
        <v>571</v>
      </c>
      <c r="C19" s="152">
        <f t="shared" si="1"/>
        <v>17.732919254658384</v>
      </c>
      <c r="D19" s="153"/>
      <c r="E19" s="153" t="s">
        <v>422</v>
      </c>
      <c r="F19" s="151">
        <v>3209</v>
      </c>
      <c r="G19" s="154">
        <f aca="true" t="shared" si="2" ref="G19:G30">F19*100/F$18</f>
        <v>99.6583850931677</v>
      </c>
    </row>
    <row r="20" spans="1:7" ht="12.75">
      <c r="A20" s="150" t="s">
        <v>423</v>
      </c>
      <c r="B20" s="151">
        <v>185</v>
      </c>
      <c r="C20" s="152">
        <f t="shared" si="1"/>
        <v>5.745341614906832</v>
      </c>
      <c r="D20" s="153"/>
      <c r="E20" s="153" t="s">
        <v>424</v>
      </c>
      <c r="F20" s="151">
        <v>1046</v>
      </c>
      <c r="G20" s="154">
        <f t="shared" si="2"/>
        <v>32.484472049689444</v>
      </c>
    </row>
    <row r="21" spans="1:7" ht="12.75">
      <c r="A21" s="150" t="s">
        <v>425</v>
      </c>
      <c r="B21" s="151">
        <v>97</v>
      </c>
      <c r="C21" s="152">
        <f t="shared" si="1"/>
        <v>3.012422360248447</v>
      </c>
      <c r="D21" s="153"/>
      <c r="E21" s="153" t="s">
        <v>426</v>
      </c>
      <c r="F21" s="151">
        <v>825</v>
      </c>
      <c r="G21" s="154">
        <f t="shared" si="2"/>
        <v>25.62111801242236</v>
      </c>
    </row>
    <row r="22" spans="1:7" ht="12.75">
      <c r="A22" s="150" t="s">
        <v>427</v>
      </c>
      <c r="B22" s="151">
        <v>102</v>
      </c>
      <c r="C22" s="152">
        <f t="shared" si="1"/>
        <v>3.1677018633540373</v>
      </c>
      <c r="D22" s="153"/>
      <c r="E22" s="153" t="s">
        <v>428</v>
      </c>
      <c r="F22" s="151">
        <v>1157</v>
      </c>
      <c r="G22" s="154">
        <f t="shared" si="2"/>
        <v>35.93167701863354</v>
      </c>
    </row>
    <row r="23" spans="1:7" ht="12.75">
      <c r="A23" s="150" t="s">
        <v>429</v>
      </c>
      <c r="B23" s="151">
        <v>72</v>
      </c>
      <c r="C23" s="152">
        <f t="shared" si="1"/>
        <v>2.2360248447204967</v>
      </c>
      <c r="D23" s="153"/>
      <c r="E23" s="153" t="s">
        <v>430</v>
      </c>
      <c r="F23" s="151">
        <v>938</v>
      </c>
      <c r="G23" s="154">
        <f t="shared" si="2"/>
        <v>29.130434782608695</v>
      </c>
    </row>
    <row r="24" spans="1:7" ht="12.75">
      <c r="A24" s="150" t="s">
        <v>431</v>
      </c>
      <c r="B24" s="151">
        <v>19</v>
      </c>
      <c r="C24" s="152">
        <f t="shared" si="1"/>
        <v>0.5900621118012422</v>
      </c>
      <c r="D24" s="153"/>
      <c r="E24" s="153" t="s">
        <v>432</v>
      </c>
      <c r="F24" s="151">
        <v>101</v>
      </c>
      <c r="G24" s="154">
        <f t="shared" si="2"/>
        <v>3.1366459627329193</v>
      </c>
    </row>
    <row r="25" spans="1:7" ht="12.75">
      <c r="A25" s="150"/>
      <c r="B25" s="146" t="s">
        <v>250</v>
      </c>
      <c r="C25" s="155"/>
      <c r="D25" s="153"/>
      <c r="E25" s="153" t="s">
        <v>433</v>
      </c>
      <c r="F25" s="151">
        <v>36</v>
      </c>
      <c r="G25" s="154">
        <f t="shared" si="2"/>
        <v>1.1180124223602483</v>
      </c>
    </row>
    <row r="26" spans="1:7" ht="12.75">
      <c r="A26" s="150" t="s">
        <v>434</v>
      </c>
      <c r="B26" s="146">
        <v>36.3</v>
      </c>
      <c r="C26" s="156" t="s">
        <v>261</v>
      </c>
      <c r="D26" s="153"/>
      <c r="E26" s="157" t="s">
        <v>435</v>
      </c>
      <c r="F26" s="158">
        <v>80</v>
      </c>
      <c r="G26" s="154">
        <f t="shared" si="2"/>
        <v>2.484472049689441</v>
      </c>
    </row>
    <row r="27" spans="1:7" ht="12.75">
      <c r="A27" s="150"/>
      <c r="B27" s="146" t="s">
        <v>250</v>
      </c>
      <c r="C27" s="155"/>
      <c r="D27" s="153"/>
      <c r="E27" s="159" t="s">
        <v>436</v>
      </c>
      <c r="F27" s="160">
        <v>34</v>
      </c>
      <c r="G27" s="154">
        <f t="shared" si="2"/>
        <v>1.0559006211180124</v>
      </c>
    </row>
    <row r="28" spans="1:7" ht="12.75">
      <c r="A28" s="150" t="s">
        <v>262</v>
      </c>
      <c r="B28" s="151">
        <v>2227</v>
      </c>
      <c r="C28" s="152">
        <f aca="true" t="shared" si="3" ref="C28:C35">B28*100/B$7</f>
        <v>69.16149068322981</v>
      </c>
      <c r="D28" s="153"/>
      <c r="E28" s="153" t="s">
        <v>437</v>
      </c>
      <c r="F28" s="151">
        <v>11</v>
      </c>
      <c r="G28" s="154">
        <f t="shared" si="2"/>
        <v>0.3416149068322981</v>
      </c>
    </row>
    <row r="29" spans="1:7" ht="12.75">
      <c r="A29" s="150" t="s">
        <v>0</v>
      </c>
      <c r="B29" s="151">
        <v>1098</v>
      </c>
      <c r="C29" s="152">
        <f t="shared" si="3"/>
        <v>34.099378881987576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1129</v>
      </c>
      <c r="C30" s="152">
        <f t="shared" si="3"/>
        <v>35.06211180124224</v>
      </c>
      <c r="D30" s="153"/>
      <c r="E30" s="153" t="s">
        <v>3</v>
      </c>
      <c r="F30" s="151">
        <v>11</v>
      </c>
      <c r="G30" s="154">
        <f t="shared" si="2"/>
        <v>0.3416149068322981</v>
      </c>
    </row>
    <row r="31" spans="1:7" ht="12.75">
      <c r="A31" s="150" t="s">
        <v>4</v>
      </c>
      <c r="B31" s="151">
        <v>2137</v>
      </c>
      <c r="C31" s="152">
        <f t="shared" si="3"/>
        <v>66.36645962732919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246</v>
      </c>
      <c r="C32" s="152">
        <f t="shared" si="3"/>
        <v>7.6397515527950315</v>
      </c>
      <c r="D32" s="153"/>
      <c r="E32" s="144" t="s">
        <v>6</v>
      </c>
      <c r="F32" s="148" t="s">
        <v>250</v>
      </c>
      <c r="G32" s="161"/>
    </row>
    <row r="33" spans="1:7" ht="12.75">
      <c r="A33" s="150" t="s">
        <v>7</v>
      </c>
      <c r="B33" s="151">
        <v>193</v>
      </c>
      <c r="C33" s="152">
        <f t="shared" si="3"/>
        <v>5.9937888198757765</v>
      </c>
      <c r="D33" s="153"/>
      <c r="E33" s="144" t="s">
        <v>8</v>
      </c>
      <c r="F33" s="142">
        <v>1046</v>
      </c>
      <c r="G33" s="149">
        <v>100</v>
      </c>
    </row>
    <row r="34" spans="1:7" ht="12.75">
      <c r="A34" s="150" t="s">
        <v>0</v>
      </c>
      <c r="B34" s="151">
        <v>91</v>
      </c>
      <c r="C34" s="152">
        <f t="shared" si="3"/>
        <v>2.8260869565217392</v>
      </c>
      <c r="D34" s="153"/>
      <c r="E34" s="153" t="s">
        <v>9</v>
      </c>
      <c r="F34" s="151">
        <v>890</v>
      </c>
      <c r="G34" s="154">
        <f aca="true" t="shared" si="4" ref="G34:G42">F34*100/F$33</f>
        <v>85.08604206500956</v>
      </c>
    </row>
    <row r="35" spans="1:7" ht="12.75">
      <c r="A35" s="150" t="s">
        <v>2</v>
      </c>
      <c r="B35" s="151">
        <v>102</v>
      </c>
      <c r="C35" s="152">
        <f t="shared" si="3"/>
        <v>3.1677018633540373</v>
      </c>
      <c r="D35" s="153"/>
      <c r="E35" s="153" t="s">
        <v>10</v>
      </c>
      <c r="F35" s="151">
        <v>476</v>
      </c>
      <c r="G35" s="154">
        <f t="shared" si="4"/>
        <v>45.506692160611856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825</v>
      </c>
      <c r="G36" s="154">
        <f t="shared" si="4"/>
        <v>78.87189292543022</v>
      </c>
    </row>
    <row r="37" spans="1:7" ht="12.75">
      <c r="A37" s="162" t="s">
        <v>12</v>
      </c>
      <c r="B37" s="146" t="s">
        <v>250</v>
      </c>
      <c r="C37" s="155"/>
      <c r="D37" s="153"/>
      <c r="E37" s="153" t="s">
        <v>10</v>
      </c>
      <c r="F37" s="151">
        <v>444</v>
      </c>
      <c r="G37" s="154">
        <f t="shared" si="4"/>
        <v>42.44741873804971</v>
      </c>
    </row>
    <row r="38" spans="1:7" ht="12.75">
      <c r="A38" s="163" t="s">
        <v>13</v>
      </c>
      <c r="B38" s="151">
        <v>3178</v>
      </c>
      <c r="C38" s="152">
        <f aca="true" t="shared" si="5" ref="C38:C56">B38*100/B$7</f>
        <v>98.69565217391305</v>
      </c>
      <c r="D38" s="153"/>
      <c r="E38" s="153" t="s">
        <v>14</v>
      </c>
      <c r="F38" s="151">
        <v>40</v>
      </c>
      <c r="G38" s="154">
        <f t="shared" si="4"/>
        <v>3.8240917782026767</v>
      </c>
    </row>
    <row r="39" spans="1:7" ht="12.75">
      <c r="A39" s="150" t="s">
        <v>15</v>
      </c>
      <c r="B39" s="151">
        <v>3107</v>
      </c>
      <c r="C39" s="152">
        <f t="shared" si="5"/>
        <v>96.49068322981367</v>
      </c>
      <c r="D39" s="153"/>
      <c r="E39" s="153" t="s">
        <v>10</v>
      </c>
      <c r="F39" s="151">
        <v>18</v>
      </c>
      <c r="G39" s="154">
        <f t="shared" si="4"/>
        <v>1.7208413001912046</v>
      </c>
    </row>
    <row r="40" spans="1:7" ht="12.75">
      <c r="A40" s="150" t="s">
        <v>16</v>
      </c>
      <c r="B40" s="151">
        <v>30</v>
      </c>
      <c r="C40" s="152">
        <f t="shared" si="5"/>
        <v>0.9316770186335404</v>
      </c>
      <c r="D40" s="153"/>
      <c r="E40" s="153" t="s">
        <v>17</v>
      </c>
      <c r="F40" s="151">
        <v>156</v>
      </c>
      <c r="G40" s="154">
        <f t="shared" si="4"/>
        <v>14.91395793499044</v>
      </c>
    </row>
    <row r="41" spans="1:7" ht="12.75">
      <c r="A41" s="150" t="s">
        <v>18</v>
      </c>
      <c r="B41" s="151">
        <v>1</v>
      </c>
      <c r="C41" s="152">
        <f t="shared" si="5"/>
        <v>0.031055900621118012</v>
      </c>
      <c r="D41" s="153"/>
      <c r="E41" s="153" t="s">
        <v>19</v>
      </c>
      <c r="F41" s="151">
        <v>115</v>
      </c>
      <c r="G41" s="154">
        <f t="shared" si="4"/>
        <v>10.994263862332696</v>
      </c>
    </row>
    <row r="42" spans="1:7" ht="12.75">
      <c r="A42" s="150" t="s">
        <v>20</v>
      </c>
      <c r="B42" s="151">
        <v>31</v>
      </c>
      <c r="C42" s="152">
        <f t="shared" si="5"/>
        <v>0.9627329192546584</v>
      </c>
      <c r="D42" s="153"/>
      <c r="E42" s="153" t="s">
        <v>21</v>
      </c>
      <c r="F42" s="151">
        <v>35</v>
      </c>
      <c r="G42" s="154">
        <f t="shared" si="4"/>
        <v>3.3460803059273423</v>
      </c>
    </row>
    <row r="43" spans="1:7" ht="12.75">
      <c r="A43" s="150" t="s">
        <v>22</v>
      </c>
      <c r="B43" s="151">
        <v>6</v>
      </c>
      <c r="C43" s="152">
        <f t="shared" si="5"/>
        <v>0.18633540372670807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7</v>
      </c>
      <c r="C44" s="152">
        <f t="shared" si="5"/>
        <v>0.21739130434782608</v>
      </c>
      <c r="D44" s="153"/>
      <c r="E44" s="153" t="s">
        <v>24</v>
      </c>
      <c r="F44" s="160">
        <v>499</v>
      </c>
      <c r="G44" s="164">
        <f>F44*100/F33</f>
        <v>47.70554493307839</v>
      </c>
    </row>
    <row r="45" spans="1:7" ht="12.75">
      <c r="A45" s="150" t="s">
        <v>25</v>
      </c>
      <c r="B45" s="151">
        <v>4</v>
      </c>
      <c r="C45" s="152">
        <f t="shared" si="5"/>
        <v>0.12422360248447205</v>
      </c>
      <c r="D45" s="153"/>
      <c r="E45" s="153" t="s">
        <v>26</v>
      </c>
      <c r="F45" s="160">
        <v>144</v>
      </c>
      <c r="G45" s="164">
        <f>F45*100/F33</f>
        <v>13.766730401529637</v>
      </c>
    </row>
    <row r="46" spans="1:7" ht="12.75">
      <c r="A46" s="150" t="s">
        <v>27</v>
      </c>
      <c r="B46" s="151">
        <v>1</v>
      </c>
      <c r="C46" s="152">
        <f t="shared" si="5"/>
        <v>0.031055900621118012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5</v>
      </c>
      <c r="C47" s="152">
        <f t="shared" si="5"/>
        <v>0.15527950310559005</v>
      </c>
      <c r="D47" s="153"/>
      <c r="E47" s="153" t="s">
        <v>29</v>
      </c>
      <c r="F47" s="165">
        <v>3.07</v>
      </c>
      <c r="G47" s="166" t="s">
        <v>261</v>
      </c>
    </row>
    <row r="48" spans="1:7" ht="12.75">
      <c r="A48" s="150" t="s">
        <v>30</v>
      </c>
      <c r="B48" s="151">
        <v>7</v>
      </c>
      <c r="C48" s="152">
        <f t="shared" si="5"/>
        <v>0.21739130434782608</v>
      </c>
      <c r="D48" s="153"/>
      <c r="E48" s="153" t="s">
        <v>31</v>
      </c>
      <c r="F48" s="146">
        <v>3.34</v>
      </c>
      <c r="G48" s="166" t="s">
        <v>261</v>
      </c>
    </row>
    <row r="49" spans="1:7" ht="14.25">
      <c r="A49" s="150" t="s">
        <v>32</v>
      </c>
      <c r="B49" s="151">
        <v>1</v>
      </c>
      <c r="C49" s="152">
        <f t="shared" si="5"/>
        <v>0.031055900621118012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1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1069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1046</v>
      </c>
      <c r="G52" s="154">
        <f>F52*100/F$51</f>
        <v>97.84845650140318</v>
      </c>
    </row>
    <row r="53" spans="1:7" ht="12.75">
      <c r="A53" s="150" t="s">
        <v>39</v>
      </c>
      <c r="B53" s="160">
        <v>0</v>
      </c>
      <c r="C53" s="152">
        <f t="shared" si="5"/>
        <v>0</v>
      </c>
      <c r="D53" s="153"/>
      <c r="E53" s="153" t="s">
        <v>40</v>
      </c>
      <c r="F53" s="151">
        <v>23</v>
      </c>
      <c r="G53" s="154">
        <f>F53*100/F$51</f>
        <v>2.1515434985968196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5</v>
      </c>
      <c r="G54" s="154">
        <f>F54*100/F$51</f>
        <v>0.4677268475210477</v>
      </c>
    </row>
    <row r="55" spans="1:7" ht="12.75">
      <c r="A55" s="150" t="s">
        <v>43</v>
      </c>
      <c r="B55" s="151">
        <v>9</v>
      </c>
      <c r="C55" s="152">
        <f t="shared" si="5"/>
        <v>0.2795031055900621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0">
        <v>42</v>
      </c>
      <c r="C56" s="152">
        <f t="shared" si="5"/>
        <v>1.3043478260869565</v>
      </c>
      <c r="D56" s="153"/>
      <c r="E56" s="153" t="s">
        <v>45</v>
      </c>
      <c r="F56" s="167">
        <v>0.6</v>
      </c>
      <c r="G56" s="166" t="s">
        <v>261</v>
      </c>
    </row>
    <row r="57" spans="1:7" ht="12.75">
      <c r="A57" s="150"/>
      <c r="B57" s="160" t="s">
        <v>250</v>
      </c>
      <c r="C57" s="168"/>
      <c r="D57" s="153"/>
      <c r="E57" s="153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3"/>
      <c r="E58" s="153"/>
      <c r="F58" s="146" t="s">
        <v>250</v>
      </c>
      <c r="G58" s="147"/>
    </row>
    <row r="59" spans="1:7" ht="14.25">
      <c r="A59" s="170" t="s">
        <v>48</v>
      </c>
      <c r="B59" s="160" t="s">
        <v>250</v>
      </c>
      <c r="C59" s="168"/>
      <c r="D59" s="153"/>
      <c r="E59" s="144" t="s">
        <v>49</v>
      </c>
      <c r="F59" s="148" t="s">
        <v>250</v>
      </c>
      <c r="G59" s="161"/>
    </row>
    <row r="60" spans="1:7" ht="12.75">
      <c r="A60" s="150" t="s">
        <v>50</v>
      </c>
      <c r="B60" s="160">
        <v>3145</v>
      </c>
      <c r="C60" s="168">
        <f>B60*100/B7</f>
        <v>97.67080745341615</v>
      </c>
      <c r="D60" s="153"/>
      <c r="E60" s="144" t="s">
        <v>51</v>
      </c>
      <c r="F60" s="142">
        <v>1046</v>
      </c>
      <c r="G60" s="149">
        <v>100</v>
      </c>
    </row>
    <row r="61" spans="1:7" ht="12.75">
      <c r="A61" s="150" t="s">
        <v>52</v>
      </c>
      <c r="B61" s="160">
        <v>34</v>
      </c>
      <c r="C61" s="168">
        <f>B61*100/B7</f>
        <v>1.0559006211180124</v>
      </c>
      <c r="D61" s="153"/>
      <c r="E61" s="153" t="s">
        <v>53</v>
      </c>
      <c r="F61" s="151">
        <v>968</v>
      </c>
      <c r="G61" s="154">
        <f>F61*100/F$60</f>
        <v>92.54302103250478</v>
      </c>
    </row>
    <row r="62" spans="1:7" ht="12.75">
      <c r="A62" s="150" t="s">
        <v>54</v>
      </c>
      <c r="B62" s="160">
        <v>13</v>
      </c>
      <c r="C62" s="168">
        <f>B62*100/B7</f>
        <v>0.40372670807453415</v>
      </c>
      <c r="D62" s="153"/>
      <c r="E62" s="153" t="s">
        <v>55</v>
      </c>
      <c r="F62" s="151">
        <v>78</v>
      </c>
      <c r="G62" s="154">
        <f>F62*100/F$60</f>
        <v>7.45697896749522</v>
      </c>
    </row>
    <row r="63" spans="1:7" ht="12.75">
      <c r="A63" s="150" t="s">
        <v>56</v>
      </c>
      <c r="B63" s="160">
        <v>46</v>
      </c>
      <c r="C63" s="168">
        <f>B63*100/B7</f>
        <v>1.4285714285714286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0">
        <v>0</v>
      </c>
      <c r="C64" s="168">
        <f>B64*100/B7</f>
        <v>0</v>
      </c>
      <c r="D64" s="153"/>
      <c r="E64" s="153" t="s">
        <v>58</v>
      </c>
      <c r="F64" s="165">
        <v>3.1</v>
      </c>
      <c r="G64" s="166" t="s">
        <v>261</v>
      </c>
    </row>
    <row r="65" spans="1:7" ht="13.5" thickBot="1">
      <c r="A65" s="171" t="s">
        <v>59</v>
      </c>
      <c r="B65" s="172">
        <v>27</v>
      </c>
      <c r="C65" s="173">
        <f>B65*100/B7</f>
        <v>0.8385093167701864</v>
      </c>
      <c r="D65" s="174"/>
      <c r="E65" s="174" t="s">
        <v>60</v>
      </c>
      <c r="F65" s="175">
        <v>2.72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3212</v>
      </c>
      <c r="G9" s="33">
        <f>(F9/$F$9)*100</f>
        <v>100</v>
      </c>
    </row>
    <row r="10" spans="1:7" ht="12.75">
      <c r="A10" s="29" t="s">
        <v>269</v>
      </c>
      <c r="B10" s="93">
        <v>958</v>
      </c>
      <c r="C10" s="33">
        <f aca="true" t="shared" si="0" ref="C10:C15">(B10/$B$10)*100</f>
        <v>100</v>
      </c>
      <c r="E10" s="34" t="s">
        <v>270</v>
      </c>
      <c r="F10" s="97">
        <v>2948</v>
      </c>
      <c r="G10" s="84">
        <f aca="true" t="shared" si="1" ref="G10:G16">(F10/$F$9)*100</f>
        <v>91.78082191780823</v>
      </c>
    </row>
    <row r="11" spans="1:8" ht="12.75">
      <c r="A11" s="36" t="s">
        <v>271</v>
      </c>
      <c r="B11" s="98">
        <v>54</v>
      </c>
      <c r="C11" s="35">
        <f t="shared" si="0"/>
        <v>5.6367432150313155</v>
      </c>
      <c r="E11" s="34" t="s">
        <v>272</v>
      </c>
      <c r="F11" s="97">
        <v>2935</v>
      </c>
      <c r="G11" s="84">
        <f t="shared" si="1"/>
        <v>91.3760896637609</v>
      </c>
      <c r="H11" s="15" t="s">
        <v>250</v>
      </c>
    </row>
    <row r="12" spans="1:8" ht="12.75">
      <c r="A12" s="36" t="s">
        <v>273</v>
      </c>
      <c r="B12" s="98">
        <v>55</v>
      </c>
      <c r="C12" s="35">
        <f t="shared" si="0"/>
        <v>5.741127348643007</v>
      </c>
      <c r="E12" s="34" t="s">
        <v>274</v>
      </c>
      <c r="F12" s="97">
        <v>2197</v>
      </c>
      <c r="G12" s="84">
        <f t="shared" si="1"/>
        <v>68.39975093399751</v>
      </c>
      <c r="H12" s="15" t="s">
        <v>250</v>
      </c>
    </row>
    <row r="13" spans="1:7" ht="12.75">
      <c r="A13" s="36" t="s">
        <v>275</v>
      </c>
      <c r="B13" s="98">
        <v>458</v>
      </c>
      <c r="C13" s="35">
        <f t="shared" si="0"/>
        <v>47.80793319415449</v>
      </c>
      <c r="E13" s="34" t="s">
        <v>276</v>
      </c>
      <c r="F13" s="97">
        <v>738</v>
      </c>
      <c r="G13" s="84">
        <f t="shared" si="1"/>
        <v>22.976338729763388</v>
      </c>
    </row>
    <row r="14" spans="1:7" ht="12.75">
      <c r="A14" s="36" t="s">
        <v>277</v>
      </c>
      <c r="B14" s="98">
        <v>195</v>
      </c>
      <c r="C14" s="35">
        <f t="shared" si="0"/>
        <v>20.354906054279752</v>
      </c>
      <c r="E14" s="34" t="s">
        <v>166</v>
      </c>
      <c r="F14" s="97">
        <v>13</v>
      </c>
      <c r="G14" s="84">
        <f t="shared" si="1"/>
        <v>0.4047322540473225</v>
      </c>
    </row>
    <row r="15" spans="1:7" ht="12.75">
      <c r="A15" s="36" t="s">
        <v>324</v>
      </c>
      <c r="B15" s="97">
        <v>196</v>
      </c>
      <c r="C15" s="35">
        <f t="shared" si="0"/>
        <v>20.45929018789144</v>
      </c>
      <c r="E15" s="34" t="s">
        <v>278</v>
      </c>
      <c r="F15" s="97">
        <v>264</v>
      </c>
      <c r="G15" s="84">
        <f t="shared" si="1"/>
        <v>8.21917808219178</v>
      </c>
    </row>
    <row r="16" spans="1:7" ht="12.75">
      <c r="A16" s="36"/>
      <c r="B16" s="93" t="s">
        <v>250</v>
      </c>
      <c r="C16" s="10"/>
      <c r="E16" s="34" t="s">
        <v>279</v>
      </c>
      <c r="F16" s="98">
        <v>47</v>
      </c>
      <c r="G16" s="84">
        <f t="shared" si="1"/>
        <v>1.4632627646326275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163</v>
      </c>
      <c r="G17" s="84">
        <f>(F17/$F$9)*100</f>
        <v>5.074719800747198</v>
      </c>
    </row>
    <row r="18" spans="1:7" ht="12.75">
      <c r="A18" s="29" t="s">
        <v>282</v>
      </c>
      <c r="B18" s="93">
        <v>2079</v>
      </c>
      <c r="C18" s="33">
        <f>(B18/$B$18)*100</f>
        <v>100</v>
      </c>
      <c r="E18" s="34" t="s">
        <v>283</v>
      </c>
      <c r="F18" s="97">
        <v>101</v>
      </c>
      <c r="G18" s="84">
        <f>(F18/$F$9)*100</f>
        <v>3.144458281444583</v>
      </c>
    </row>
    <row r="19" spans="1:7" ht="12.75">
      <c r="A19" s="36" t="s">
        <v>284</v>
      </c>
      <c r="B19" s="97">
        <v>46</v>
      </c>
      <c r="C19" s="84">
        <f aca="true" t="shared" si="2" ref="C19:C25">(B19/$B$18)*100</f>
        <v>2.2126022126022127</v>
      </c>
      <c r="E19" s="34"/>
      <c r="F19" s="97" t="s">
        <v>250</v>
      </c>
      <c r="G19" s="84"/>
    </row>
    <row r="20" spans="1:7" ht="12.75">
      <c r="A20" s="36" t="s">
        <v>285</v>
      </c>
      <c r="B20" s="97">
        <v>80</v>
      </c>
      <c r="C20" s="84">
        <f t="shared" si="2"/>
        <v>3.8480038480038483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587</v>
      </c>
      <c r="C21" s="84">
        <f t="shared" si="2"/>
        <v>28.234728234728234</v>
      </c>
      <c r="E21" s="38" t="s">
        <v>167</v>
      </c>
      <c r="F21" s="80">
        <v>264</v>
      </c>
      <c r="G21" s="33">
        <f>(F21/$F$21)*100</f>
        <v>100</v>
      </c>
    </row>
    <row r="22" spans="1:7" ht="12.75">
      <c r="A22" s="36" t="s">
        <v>302</v>
      </c>
      <c r="B22" s="97">
        <v>498</v>
      </c>
      <c r="C22" s="84">
        <f t="shared" si="2"/>
        <v>23.953823953823957</v>
      </c>
      <c r="E22" s="34" t="s">
        <v>303</v>
      </c>
      <c r="F22" s="97">
        <v>172</v>
      </c>
      <c r="G22" s="84">
        <f aca="true" t="shared" si="3" ref="G22:G27">(F22/$F$21)*100</f>
        <v>65.15151515151516</v>
      </c>
    </row>
    <row r="23" spans="1:7" ht="12.75">
      <c r="A23" s="36" t="s">
        <v>304</v>
      </c>
      <c r="B23" s="97">
        <v>158</v>
      </c>
      <c r="C23" s="84">
        <f t="shared" si="2"/>
        <v>7.599807599807599</v>
      </c>
      <c r="E23" s="34" t="s">
        <v>305</v>
      </c>
      <c r="F23" s="97">
        <v>20</v>
      </c>
      <c r="G23" s="84">
        <f t="shared" si="3"/>
        <v>7.575757575757576</v>
      </c>
    </row>
    <row r="24" spans="1:7" ht="12.75">
      <c r="A24" s="36" t="s">
        <v>306</v>
      </c>
      <c r="B24" s="97">
        <v>488</v>
      </c>
      <c r="C24" s="84">
        <f t="shared" si="2"/>
        <v>23.472823472823475</v>
      </c>
      <c r="E24" s="34" t="s">
        <v>307</v>
      </c>
      <c r="F24" s="97">
        <v>14</v>
      </c>
      <c r="G24" s="84">
        <f t="shared" si="3"/>
        <v>5.303030303030303</v>
      </c>
    </row>
    <row r="25" spans="1:7" ht="12.75">
      <c r="A25" s="36" t="s">
        <v>308</v>
      </c>
      <c r="B25" s="97">
        <v>222</v>
      </c>
      <c r="C25" s="84">
        <f t="shared" si="2"/>
        <v>10.678210678210679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54</v>
      </c>
      <c r="G26" s="84">
        <f t="shared" si="3"/>
        <v>20.454545454545457</v>
      </c>
    </row>
    <row r="27" spans="1:7" ht="12.75">
      <c r="A27" s="36" t="s">
        <v>311</v>
      </c>
      <c r="B27" s="108">
        <v>93.9</v>
      </c>
      <c r="C27" s="37" t="s">
        <v>261</v>
      </c>
      <c r="E27" s="34" t="s">
        <v>312</v>
      </c>
      <c r="F27" s="97">
        <v>4</v>
      </c>
      <c r="G27" s="84">
        <f t="shared" si="3"/>
        <v>1.5151515151515151</v>
      </c>
    </row>
    <row r="28" spans="1:7" ht="12.75">
      <c r="A28" s="36" t="s">
        <v>313</v>
      </c>
      <c r="B28" s="108">
        <v>34.2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2977</v>
      </c>
      <c r="G30" s="33">
        <f>(F30/$F$30)*100</f>
        <v>100</v>
      </c>
      <c r="J30" s="39"/>
    </row>
    <row r="31" spans="1:10" ht="12.75">
      <c r="A31" s="95" t="s">
        <v>296</v>
      </c>
      <c r="B31" s="93">
        <v>2422</v>
      </c>
      <c r="C31" s="33">
        <f>(B31/$B$31)*100</f>
        <v>100</v>
      </c>
      <c r="E31" s="34" t="s">
        <v>317</v>
      </c>
      <c r="F31" s="97">
        <v>2682</v>
      </c>
      <c r="G31" s="101">
        <f>(F31/$F$30)*100</f>
        <v>90.09069533087</v>
      </c>
      <c r="J31" s="39"/>
    </row>
    <row r="32" spans="1:10" ht="12.75">
      <c r="A32" s="36" t="s">
        <v>318</v>
      </c>
      <c r="B32" s="97">
        <v>472</v>
      </c>
      <c r="C32" s="10">
        <f>(B32/$B$31)*100</f>
        <v>19.48802642444261</v>
      </c>
      <c r="E32" s="34" t="s">
        <v>319</v>
      </c>
      <c r="F32" s="97">
        <v>295</v>
      </c>
      <c r="G32" s="101">
        <f aca="true" t="shared" si="4" ref="G32:G39">(F32/$F$30)*100</f>
        <v>9.909304669129996</v>
      </c>
      <c r="J32" s="39"/>
    </row>
    <row r="33" spans="1:10" ht="12.75">
      <c r="A33" s="36" t="s">
        <v>320</v>
      </c>
      <c r="B33" s="97">
        <v>1763</v>
      </c>
      <c r="C33" s="10">
        <f aca="true" t="shared" si="5" ref="C33:C38">(B33/$B$31)*100</f>
        <v>72.79108175061933</v>
      </c>
      <c r="E33" s="34" t="s">
        <v>321</v>
      </c>
      <c r="F33" s="97">
        <v>97</v>
      </c>
      <c r="G33" s="101">
        <f t="shared" si="4"/>
        <v>3.258313738663084</v>
      </c>
      <c r="J33" s="39"/>
    </row>
    <row r="34" spans="1:7" ht="12.75">
      <c r="A34" s="36" t="s">
        <v>322</v>
      </c>
      <c r="B34" s="97">
        <v>9</v>
      </c>
      <c r="C34" s="10">
        <f t="shared" si="5"/>
        <v>0.37159372419488024</v>
      </c>
      <c r="E34" s="34" t="s">
        <v>323</v>
      </c>
      <c r="F34" s="97">
        <v>97</v>
      </c>
      <c r="G34" s="101">
        <f t="shared" si="4"/>
        <v>3.258313738663084</v>
      </c>
    </row>
    <row r="35" spans="1:7" ht="12.75">
      <c r="A35" s="36" t="s">
        <v>325</v>
      </c>
      <c r="B35" s="97">
        <v>76</v>
      </c>
      <c r="C35" s="10">
        <f t="shared" si="5"/>
        <v>3.137902559867878</v>
      </c>
      <c r="E35" s="34" t="s">
        <v>321</v>
      </c>
      <c r="F35" s="97">
        <v>39</v>
      </c>
      <c r="G35" s="101">
        <f t="shared" si="4"/>
        <v>1.3100436681222707</v>
      </c>
    </row>
    <row r="36" spans="1:7" ht="12.75">
      <c r="A36" s="36" t="s">
        <v>297</v>
      </c>
      <c r="B36" s="97">
        <v>62</v>
      </c>
      <c r="C36" s="10">
        <f t="shared" si="5"/>
        <v>2.559867877786953</v>
      </c>
      <c r="E36" s="34" t="s">
        <v>327</v>
      </c>
      <c r="F36" s="97">
        <v>174</v>
      </c>
      <c r="G36" s="101">
        <f t="shared" si="4"/>
        <v>5.8448102116224385</v>
      </c>
    </row>
    <row r="37" spans="1:7" ht="12.75">
      <c r="A37" s="36" t="s">
        <v>326</v>
      </c>
      <c r="B37" s="97">
        <v>102</v>
      </c>
      <c r="C37" s="10">
        <f t="shared" si="5"/>
        <v>4.211395540875309</v>
      </c>
      <c r="E37" s="34" t="s">
        <v>321</v>
      </c>
      <c r="F37" s="97">
        <v>43</v>
      </c>
      <c r="G37" s="101">
        <f t="shared" si="4"/>
        <v>1.4444071212630165</v>
      </c>
    </row>
    <row r="38" spans="1:7" ht="12.75">
      <c r="A38" s="36" t="s">
        <v>297</v>
      </c>
      <c r="B38" s="97">
        <v>45</v>
      </c>
      <c r="C38" s="10">
        <f t="shared" si="5"/>
        <v>1.8579686209744013</v>
      </c>
      <c r="E38" s="34" t="s">
        <v>259</v>
      </c>
      <c r="F38" s="97">
        <v>24</v>
      </c>
      <c r="G38" s="101">
        <f t="shared" si="4"/>
        <v>0.8061807188444743</v>
      </c>
    </row>
    <row r="39" spans="1:7" ht="12.75">
      <c r="A39" s="36"/>
      <c r="B39" s="97" t="s">
        <v>250</v>
      </c>
      <c r="C39" s="10"/>
      <c r="E39" s="34" t="s">
        <v>321</v>
      </c>
      <c r="F39" s="97">
        <v>15</v>
      </c>
      <c r="G39" s="101">
        <f t="shared" si="4"/>
        <v>0.5038629492777964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37</v>
      </c>
      <c r="C42" s="33">
        <f>(B42/$B$42)*100</f>
        <v>100</v>
      </c>
      <c r="E42" s="31" t="s">
        <v>268</v>
      </c>
      <c r="F42" s="80">
        <v>3212</v>
      </c>
      <c r="G42" s="99">
        <f>(F42/$F$42)*100</f>
        <v>100</v>
      </c>
      <c r="I42" s="39"/>
    </row>
    <row r="43" spans="1:7" ht="12.75">
      <c r="A43" s="36" t="s">
        <v>301</v>
      </c>
      <c r="B43" s="98">
        <v>13</v>
      </c>
      <c r="C43" s="102">
        <f>(B43/$B$42)*100</f>
        <v>35.13513513513514</v>
      </c>
      <c r="E43" s="60" t="s">
        <v>168</v>
      </c>
      <c r="F43" s="106">
        <v>4272</v>
      </c>
      <c r="G43" s="107">
        <f aca="true" t="shared" si="6" ref="G43:G71">(F43/$F$42)*100</f>
        <v>133.00124533001247</v>
      </c>
    </row>
    <row r="44" spans="1:7" ht="12.75">
      <c r="A44" s="36"/>
      <c r="B44" s="93" t="s">
        <v>250</v>
      </c>
      <c r="C44" s="10"/>
      <c r="E44" s="1" t="s">
        <v>329</v>
      </c>
      <c r="F44" s="97">
        <v>25</v>
      </c>
      <c r="G44" s="101">
        <f t="shared" si="6"/>
        <v>0.7783312577833126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</v>
      </c>
      <c r="G45" s="101">
        <f t="shared" si="6"/>
        <v>0.311332503113325</v>
      </c>
    </row>
    <row r="46" spans="1:7" ht="12.75">
      <c r="A46" s="29" t="s">
        <v>331</v>
      </c>
      <c r="B46" s="93">
        <v>2302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0.9028642590286425</v>
      </c>
    </row>
    <row r="47" spans="1:7" ht="12.75">
      <c r="A47" s="36" t="s">
        <v>333</v>
      </c>
      <c r="B47" s="97">
        <v>237</v>
      </c>
      <c r="C47" s="10">
        <f>(B47/$B$46)*100</f>
        <v>10.295395308427455</v>
      </c>
      <c r="E47" s="1" t="s">
        <v>334</v>
      </c>
      <c r="F47" s="97">
        <v>100</v>
      </c>
      <c r="G47" s="101">
        <f t="shared" si="6"/>
        <v>3.1133250311332503</v>
      </c>
    </row>
    <row r="48" spans="1:7" ht="12.75">
      <c r="A48" s="36"/>
      <c r="B48" s="93" t="s">
        <v>250</v>
      </c>
      <c r="C48" s="10"/>
      <c r="E48" s="1" t="s">
        <v>335</v>
      </c>
      <c r="F48" s="97">
        <v>328</v>
      </c>
      <c r="G48" s="101">
        <f t="shared" si="6"/>
        <v>10.211706102117061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135</v>
      </c>
      <c r="G49" s="101">
        <f t="shared" si="6"/>
        <v>4.202988792029888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39</v>
      </c>
      <c r="G50" s="101">
        <f t="shared" si="6"/>
        <v>1.2141967621419676</v>
      </c>
    </row>
    <row r="51" spans="1:7" ht="12.75">
      <c r="A51" s="5" t="s">
        <v>338</v>
      </c>
      <c r="B51" s="93">
        <v>786</v>
      </c>
      <c r="C51" s="33">
        <f>(B51/$B$51)*100</f>
        <v>100</v>
      </c>
      <c r="E51" s="1" t="s">
        <v>339</v>
      </c>
      <c r="F51" s="97">
        <v>567</v>
      </c>
      <c r="G51" s="101">
        <f t="shared" si="6"/>
        <v>17.65255292652553</v>
      </c>
    </row>
    <row r="52" spans="1:7" ht="12.75">
      <c r="A52" s="4" t="s">
        <v>340</v>
      </c>
      <c r="B52" s="98">
        <v>41</v>
      </c>
      <c r="C52" s="10">
        <f>(B52/$B$51)*100</f>
        <v>5.216284987277354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14</v>
      </c>
      <c r="G53" s="101">
        <f t="shared" si="6"/>
        <v>0.43586550435865506</v>
      </c>
    </row>
    <row r="54" spans="1:7" ht="14.25">
      <c r="A54" s="5" t="s">
        <v>343</v>
      </c>
      <c r="B54" s="93">
        <v>1990</v>
      </c>
      <c r="C54" s="33">
        <f>(B54/$B$54)*100</f>
        <v>100</v>
      </c>
      <c r="E54" s="1" t="s">
        <v>201</v>
      </c>
      <c r="F54" s="97">
        <v>843</v>
      </c>
      <c r="G54" s="101">
        <f t="shared" si="6"/>
        <v>26.245330012453298</v>
      </c>
    </row>
    <row r="55" spans="1:7" ht="12.75">
      <c r="A55" s="4" t="s">
        <v>340</v>
      </c>
      <c r="B55" s="98">
        <v>180</v>
      </c>
      <c r="C55" s="10">
        <f>(B55/$B$54)*100</f>
        <v>9.045226130653267</v>
      </c>
      <c r="E55" s="1" t="s">
        <v>344</v>
      </c>
      <c r="F55" s="97">
        <v>736</v>
      </c>
      <c r="G55" s="101">
        <f t="shared" si="6"/>
        <v>22.91407222914072</v>
      </c>
    </row>
    <row r="56" spans="1:7" ht="12.75">
      <c r="A56" s="4" t="s">
        <v>345</v>
      </c>
      <c r="B56" s="120">
        <v>53.3</v>
      </c>
      <c r="C56" s="37" t="s">
        <v>261</v>
      </c>
      <c r="E56" s="1" t="s">
        <v>346</v>
      </c>
      <c r="F56" s="97">
        <v>30</v>
      </c>
      <c r="G56" s="101">
        <f t="shared" si="6"/>
        <v>0.933997509339975</v>
      </c>
    </row>
    <row r="57" spans="1:7" ht="12.75">
      <c r="A57" s="4" t="s">
        <v>347</v>
      </c>
      <c r="B57" s="98">
        <v>1810</v>
      </c>
      <c r="C57" s="10">
        <f>(B57/$B$54)*100</f>
        <v>90.95477386934674</v>
      </c>
      <c r="E57" s="1" t="s">
        <v>348</v>
      </c>
      <c r="F57" s="97">
        <v>76</v>
      </c>
      <c r="G57" s="101">
        <f t="shared" si="6"/>
        <v>2.3661270236612704</v>
      </c>
    </row>
    <row r="58" spans="1:7" ht="12.75">
      <c r="A58" s="4" t="s">
        <v>345</v>
      </c>
      <c r="B58" s="120">
        <v>80.5</v>
      </c>
      <c r="C58" s="37" t="s">
        <v>261</v>
      </c>
      <c r="E58" s="1" t="s">
        <v>349</v>
      </c>
      <c r="F58" s="97">
        <v>420</v>
      </c>
      <c r="G58" s="101">
        <f t="shared" si="6"/>
        <v>13.07596513075965</v>
      </c>
    </row>
    <row r="59" spans="1:7" ht="12.75">
      <c r="A59" s="4"/>
      <c r="B59" s="93" t="s">
        <v>250</v>
      </c>
      <c r="C59" s="10"/>
      <c r="E59" s="1" t="s">
        <v>350</v>
      </c>
      <c r="F59" s="97">
        <v>31</v>
      </c>
      <c r="G59" s="101">
        <f t="shared" si="6"/>
        <v>0.9651307596513077</v>
      </c>
    </row>
    <row r="60" spans="1:7" ht="12.75">
      <c r="A60" s="5" t="s">
        <v>351</v>
      </c>
      <c r="B60" s="93">
        <v>201</v>
      </c>
      <c r="C60" s="33">
        <f>(B60/$B$60)*100</f>
        <v>100</v>
      </c>
      <c r="E60" s="1" t="s">
        <v>352</v>
      </c>
      <c r="F60" s="97">
        <v>87</v>
      </c>
      <c r="G60" s="101">
        <f t="shared" si="6"/>
        <v>2.708592777085928</v>
      </c>
    </row>
    <row r="61" spans="1:7" ht="12.75">
      <c r="A61" s="4" t="s">
        <v>340</v>
      </c>
      <c r="B61" s="97">
        <v>88</v>
      </c>
      <c r="C61" s="10">
        <f>(B61/$B$60)*100</f>
        <v>43.78109452736319</v>
      </c>
      <c r="E61" s="1" t="s">
        <v>353</v>
      </c>
      <c r="F61" s="97">
        <v>26</v>
      </c>
      <c r="G61" s="101">
        <f t="shared" si="6"/>
        <v>0.809464508094645</v>
      </c>
    </row>
    <row r="62" spans="1:7" ht="12.75">
      <c r="A62" s="4"/>
      <c r="B62" s="93" t="s">
        <v>250</v>
      </c>
      <c r="C62" s="10"/>
      <c r="E62" s="1" t="s">
        <v>354</v>
      </c>
      <c r="F62" s="97">
        <v>107</v>
      </c>
      <c r="G62" s="101">
        <f t="shared" si="6"/>
        <v>3.331257783312578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0.62266500622665</v>
      </c>
    </row>
    <row r="64" spans="1:7" ht="12.75">
      <c r="A64" s="29" t="s">
        <v>357</v>
      </c>
      <c r="B64" s="93">
        <v>2977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1884</v>
      </c>
      <c r="C65" s="10">
        <f>(B65/$B$64)*100</f>
        <v>63.28518642929123</v>
      </c>
      <c r="E65" s="1" t="s">
        <v>359</v>
      </c>
      <c r="F65" s="97">
        <v>103</v>
      </c>
      <c r="G65" s="101">
        <f t="shared" si="6"/>
        <v>3.206724782067248</v>
      </c>
    </row>
    <row r="66" spans="1:7" ht="12.75">
      <c r="A66" s="4" t="s">
        <v>257</v>
      </c>
      <c r="B66" s="97">
        <v>1033</v>
      </c>
      <c r="C66" s="10">
        <f aca="true" t="shared" si="7" ref="C66:C71">(B66/$B$64)*100</f>
        <v>34.69936177359758</v>
      </c>
      <c r="E66" s="1" t="s">
        <v>360</v>
      </c>
      <c r="F66" s="97">
        <v>19</v>
      </c>
      <c r="G66" s="101">
        <f t="shared" si="6"/>
        <v>0.5915317559153176</v>
      </c>
    </row>
    <row r="67" spans="1:7" ht="12.75">
      <c r="A67" s="4" t="s">
        <v>361</v>
      </c>
      <c r="B67" s="97">
        <v>264</v>
      </c>
      <c r="C67" s="10">
        <f t="shared" si="7"/>
        <v>8.867987907289217</v>
      </c>
      <c r="E67" s="1" t="s">
        <v>362</v>
      </c>
      <c r="F67" s="97">
        <v>32</v>
      </c>
      <c r="G67" s="101">
        <f t="shared" si="6"/>
        <v>0.9962640099626401</v>
      </c>
    </row>
    <row r="68" spans="1:7" ht="12.75">
      <c r="A68" s="4" t="s">
        <v>363</v>
      </c>
      <c r="B68" s="97">
        <v>769</v>
      </c>
      <c r="C68" s="10">
        <f t="shared" si="7"/>
        <v>25.831373866308365</v>
      </c>
      <c r="E68" s="1" t="s">
        <v>364</v>
      </c>
      <c r="F68" s="97">
        <v>55</v>
      </c>
      <c r="G68" s="101">
        <f t="shared" si="6"/>
        <v>1.7123287671232876</v>
      </c>
    </row>
    <row r="69" spans="1:7" ht="12.75">
      <c r="A69" s="4" t="s">
        <v>365</v>
      </c>
      <c r="B69" s="97">
        <v>587</v>
      </c>
      <c r="C69" s="10">
        <f t="shared" si="7"/>
        <v>19.717836748404434</v>
      </c>
      <c r="E69" s="1" t="s">
        <v>366</v>
      </c>
      <c r="F69" s="97">
        <v>24</v>
      </c>
      <c r="G69" s="101">
        <f t="shared" si="6"/>
        <v>0.7471980074719801</v>
      </c>
    </row>
    <row r="70" spans="1:7" ht="12.75">
      <c r="A70" s="4" t="s">
        <v>367</v>
      </c>
      <c r="B70" s="97">
        <v>182</v>
      </c>
      <c r="C70" s="10">
        <f t="shared" si="7"/>
        <v>6.11353711790393</v>
      </c>
      <c r="E70" s="1" t="s">
        <v>368</v>
      </c>
      <c r="F70" s="97">
        <v>39</v>
      </c>
      <c r="G70" s="101">
        <f t="shared" si="6"/>
        <v>1.2141967621419676</v>
      </c>
    </row>
    <row r="71" spans="1:7" ht="12.75">
      <c r="A71" s="7" t="s">
        <v>258</v>
      </c>
      <c r="B71" s="103">
        <v>60</v>
      </c>
      <c r="C71" s="40">
        <f t="shared" si="7"/>
        <v>2.0154517971111856</v>
      </c>
      <c r="D71" s="41"/>
      <c r="E71" s="9" t="s">
        <v>369</v>
      </c>
      <c r="F71" s="103">
        <v>377</v>
      </c>
      <c r="G71" s="104">
        <f t="shared" si="6"/>
        <v>11.737235367372353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2379</v>
      </c>
      <c r="C9" s="81">
        <f>(B9/$B$9)*100</f>
        <v>100</v>
      </c>
      <c r="D9" s="65"/>
      <c r="E9" s="79" t="s">
        <v>381</v>
      </c>
      <c r="F9" s="80">
        <v>1043</v>
      </c>
      <c r="G9" s="81">
        <f>(F9/$F$9)*100</f>
        <v>100</v>
      </c>
    </row>
    <row r="10" spans="1:7" ht="12.75">
      <c r="A10" s="82" t="s">
        <v>382</v>
      </c>
      <c r="B10" s="97">
        <v>1729</v>
      </c>
      <c r="C10" s="105">
        <f>(B10/$B$9)*100</f>
        <v>72.6775956284153</v>
      </c>
      <c r="D10" s="65"/>
      <c r="E10" s="78" t="s">
        <v>383</v>
      </c>
      <c r="F10" s="97">
        <v>13</v>
      </c>
      <c r="G10" s="105">
        <f aca="true" t="shared" si="0" ref="G10:G19">(F10/$F$9)*100</f>
        <v>1.2464046021093003</v>
      </c>
    </row>
    <row r="11" spans="1:7" ht="12.75">
      <c r="A11" s="82" t="s">
        <v>384</v>
      </c>
      <c r="B11" s="97">
        <v>1729</v>
      </c>
      <c r="C11" s="105">
        <f aca="true" t="shared" si="1" ref="C11:C16">(B11/$B$9)*100</f>
        <v>72.6775956284153</v>
      </c>
      <c r="D11" s="65"/>
      <c r="E11" s="78" t="s">
        <v>385</v>
      </c>
      <c r="F11" s="97">
        <v>24</v>
      </c>
      <c r="G11" s="105">
        <f t="shared" si="0"/>
        <v>2.3010546500479387</v>
      </c>
    </row>
    <row r="12" spans="1:7" ht="12.75">
      <c r="A12" s="82" t="s">
        <v>386</v>
      </c>
      <c r="B12" s="97">
        <v>1681</v>
      </c>
      <c r="C12" s="105">
        <f>(B12/$B$9)*100</f>
        <v>70.65994115174443</v>
      </c>
      <c r="D12" s="65"/>
      <c r="E12" s="78" t="s">
        <v>387</v>
      </c>
      <c r="F12" s="97">
        <v>25</v>
      </c>
      <c r="G12" s="105">
        <f t="shared" si="0"/>
        <v>2.3969319271332696</v>
      </c>
    </row>
    <row r="13" spans="1:7" ht="12.75">
      <c r="A13" s="82" t="s">
        <v>388</v>
      </c>
      <c r="B13" s="97">
        <v>48</v>
      </c>
      <c r="C13" s="105">
        <f>(B13/$B$9)*100</f>
        <v>2.01765447667087</v>
      </c>
      <c r="D13" s="65"/>
      <c r="E13" s="78" t="s">
        <v>389</v>
      </c>
      <c r="F13" s="97">
        <v>46</v>
      </c>
      <c r="G13" s="105">
        <f t="shared" si="0"/>
        <v>4.410354745925216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84</v>
      </c>
      <c r="G14" s="105">
        <f t="shared" si="0"/>
        <v>8.053691275167784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230</v>
      </c>
      <c r="G15" s="105">
        <f t="shared" si="0"/>
        <v>22.051773729626078</v>
      </c>
    </row>
    <row r="16" spans="1:7" ht="12.75">
      <c r="A16" s="82" t="s">
        <v>67</v>
      </c>
      <c r="B16" s="97">
        <v>650</v>
      </c>
      <c r="C16" s="105">
        <f t="shared" si="1"/>
        <v>27.322404371584703</v>
      </c>
      <c r="D16" s="65"/>
      <c r="E16" s="78" t="s">
        <v>68</v>
      </c>
      <c r="F16" s="97">
        <v>230</v>
      </c>
      <c r="G16" s="105">
        <f t="shared" si="0"/>
        <v>22.051773729626078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187</v>
      </c>
      <c r="G17" s="105">
        <f t="shared" si="0"/>
        <v>17.929050814956852</v>
      </c>
    </row>
    <row r="18" spans="1:7" ht="12.75">
      <c r="A18" s="77" t="s">
        <v>70</v>
      </c>
      <c r="B18" s="80">
        <v>1185</v>
      </c>
      <c r="C18" s="81">
        <f>(B18/$B$18)*100</f>
        <v>100</v>
      </c>
      <c r="D18" s="65"/>
      <c r="E18" s="78" t="s">
        <v>170</v>
      </c>
      <c r="F18" s="97">
        <v>134</v>
      </c>
      <c r="G18" s="105">
        <f t="shared" si="0"/>
        <v>12.847555129434324</v>
      </c>
    </row>
    <row r="19" spans="1:9" ht="12.75">
      <c r="A19" s="82" t="s">
        <v>382</v>
      </c>
      <c r="B19" s="97">
        <v>754</v>
      </c>
      <c r="C19" s="105">
        <f>(B19/$B$18)*100</f>
        <v>63.628691983122366</v>
      </c>
      <c r="D19" s="65"/>
      <c r="E19" s="78" t="s">
        <v>169</v>
      </c>
      <c r="F19" s="98">
        <v>70</v>
      </c>
      <c r="G19" s="105">
        <f t="shared" si="0"/>
        <v>6.7114093959731544</v>
      </c>
      <c r="I19" s="118"/>
    </row>
    <row r="20" spans="1:7" ht="12.75">
      <c r="A20" s="82" t="s">
        <v>384</v>
      </c>
      <c r="B20" s="97">
        <v>754</v>
      </c>
      <c r="C20" s="105">
        <f>(B20/$B$18)*100</f>
        <v>63.628691983122366</v>
      </c>
      <c r="D20" s="65"/>
      <c r="E20" s="78" t="s">
        <v>71</v>
      </c>
      <c r="F20" s="97">
        <v>84847</v>
      </c>
      <c r="G20" s="112" t="s">
        <v>261</v>
      </c>
    </row>
    <row r="21" spans="1:7" ht="12.75">
      <c r="A21" s="82" t="s">
        <v>386</v>
      </c>
      <c r="B21" s="97">
        <v>731</v>
      </c>
      <c r="C21" s="105">
        <f>(B21/$B$18)*100</f>
        <v>61.687763713080166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955</v>
      </c>
      <c r="G22" s="105">
        <f>(F22/$F$9)*100</f>
        <v>91.56279961649089</v>
      </c>
    </row>
    <row r="23" spans="1:7" ht="12.75">
      <c r="A23" s="77" t="s">
        <v>73</v>
      </c>
      <c r="B23" s="80">
        <v>271</v>
      </c>
      <c r="C23" s="81">
        <f>(B23/$B$23)*100</f>
        <v>100</v>
      </c>
      <c r="D23" s="65"/>
      <c r="E23" s="78" t="s">
        <v>74</v>
      </c>
      <c r="F23" s="97">
        <v>103955</v>
      </c>
      <c r="G23" s="112" t="s">
        <v>261</v>
      </c>
    </row>
    <row r="24" spans="1:7" ht="12.75">
      <c r="A24" s="82" t="s">
        <v>75</v>
      </c>
      <c r="B24" s="97">
        <v>123</v>
      </c>
      <c r="C24" s="105">
        <f>(B24/$B$23)*100</f>
        <v>45.38745387453875</v>
      </c>
      <c r="D24" s="65"/>
      <c r="E24" s="78" t="s">
        <v>76</v>
      </c>
      <c r="F24" s="97">
        <v>150</v>
      </c>
      <c r="G24" s="105">
        <f>(F24/$F$9)*100</f>
        <v>14.381591562799617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1.4381591562799616</v>
      </c>
    </row>
    <row r="27" spans="1:7" ht="12.75">
      <c r="A27" s="77" t="s">
        <v>85</v>
      </c>
      <c r="B27" s="80">
        <v>1662</v>
      </c>
      <c r="C27" s="81">
        <f>(B27/$B$27)*100</f>
        <v>100</v>
      </c>
      <c r="D27" s="65"/>
      <c r="E27" s="78" t="s">
        <v>78</v>
      </c>
      <c r="F27" s="98">
        <v>5360</v>
      </c>
      <c r="G27" s="112" t="s">
        <v>261</v>
      </c>
    </row>
    <row r="28" spans="1:7" ht="12.75">
      <c r="A28" s="82" t="s">
        <v>86</v>
      </c>
      <c r="B28" s="97">
        <v>1406</v>
      </c>
      <c r="C28" s="105">
        <f aca="true" t="shared" si="2" ref="C28:C33">(B28/$B$27)*100</f>
        <v>84.59687123947052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135</v>
      </c>
      <c r="C29" s="105">
        <f t="shared" si="2"/>
        <v>8.12274368231047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33</v>
      </c>
      <c r="C30" s="105">
        <f t="shared" si="2"/>
        <v>1.9855595667870036</v>
      </c>
      <c r="D30" s="65"/>
      <c r="E30" s="78" t="s">
        <v>81</v>
      </c>
      <c r="F30" s="97">
        <v>140</v>
      </c>
      <c r="G30" s="105">
        <f>(F30/$F$9)*100</f>
        <v>13.422818791946309</v>
      </c>
    </row>
    <row r="31" spans="1:7" ht="12.75">
      <c r="A31" s="82" t="s">
        <v>115</v>
      </c>
      <c r="B31" s="97">
        <v>20</v>
      </c>
      <c r="C31" s="105">
        <f t="shared" si="2"/>
        <v>1.203369434416366</v>
      </c>
      <c r="D31" s="65"/>
      <c r="E31" s="78" t="s">
        <v>82</v>
      </c>
      <c r="F31" s="97">
        <v>22280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0.36101083032490977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62</v>
      </c>
      <c r="C33" s="105">
        <f t="shared" si="2"/>
        <v>3.730445246690734</v>
      </c>
      <c r="D33" s="65"/>
      <c r="E33" s="79" t="s">
        <v>84</v>
      </c>
      <c r="F33" s="80">
        <v>904</v>
      </c>
      <c r="G33" s="81">
        <f>(F33/$F$33)*100</f>
        <v>100</v>
      </c>
    </row>
    <row r="34" spans="1:7" ht="12.75">
      <c r="A34" s="82" t="s">
        <v>91</v>
      </c>
      <c r="B34" s="109">
        <v>41.4</v>
      </c>
      <c r="C34" s="112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0.4424778761061947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</v>
      </c>
      <c r="G35" s="105">
        <f t="shared" si="3"/>
        <v>1.2168141592920354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</v>
      </c>
      <c r="G36" s="105">
        <f t="shared" si="3"/>
        <v>2.3230088495575223</v>
      </c>
    </row>
    <row r="37" spans="1:7" ht="12.75">
      <c r="A37" s="77" t="s">
        <v>94</v>
      </c>
      <c r="B37" s="80">
        <v>1681</v>
      </c>
      <c r="C37" s="81">
        <f>(B37/$B$37)*100</f>
        <v>100</v>
      </c>
      <c r="D37" s="65"/>
      <c r="E37" s="78" t="s">
        <v>389</v>
      </c>
      <c r="F37" s="97">
        <v>20</v>
      </c>
      <c r="G37" s="105">
        <f t="shared" si="3"/>
        <v>2.2123893805309733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54</v>
      </c>
      <c r="G38" s="105">
        <f t="shared" si="3"/>
        <v>5.9734513274336285</v>
      </c>
    </row>
    <row r="39" spans="1:7" ht="12.75">
      <c r="A39" s="82" t="s">
        <v>97</v>
      </c>
      <c r="B39" s="98">
        <v>788</v>
      </c>
      <c r="C39" s="105">
        <f>(B39/$B$37)*100</f>
        <v>46.87685901249257</v>
      </c>
      <c r="D39" s="65"/>
      <c r="E39" s="78" t="s">
        <v>393</v>
      </c>
      <c r="F39" s="97">
        <v>204</v>
      </c>
      <c r="G39" s="105">
        <f t="shared" si="3"/>
        <v>22.566371681415927</v>
      </c>
    </row>
    <row r="40" spans="1:7" ht="12.75">
      <c r="A40" s="82" t="s">
        <v>98</v>
      </c>
      <c r="B40" s="98">
        <v>117</v>
      </c>
      <c r="C40" s="105">
        <f>(B40/$B$37)*100</f>
        <v>6.960142772159429</v>
      </c>
      <c r="D40" s="65"/>
      <c r="E40" s="78" t="s">
        <v>68</v>
      </c>
      <c r="F40" s="97">
        <v>214</v>
      </c>
      <c r="G40" s="105">
        <f t="shared" si="3"/>
        <v>23.672566371681416</v>
      </c>
    </row>
    <row r="41" spans="1:7" ht="12.75">
      <c r="A41" s="82" t="s">
        <v>100</v>
      </c>
      <c r="B41" s="98">
        <v>480</v>
      </c>
      <c r="C41" s="105">
        <f>(B41/$B$37)*100</f>
        <v>28.55443188578227</v>
      </c>
      <c r="D41" s="65"/>
      <c r="E41" s="78" t="s">
        <v>69</v>
      </c>
      <c r="F41" s="97">
        <v>183</v>
      </c>
      <c r="G41" s="105">
        <f t="shared" si="3"/>
        <v>20.24336283185841</v>
      </c>
    </row>
    <row r="42" spans="1:7" ht="12.75">
      <c r="A42" s="82" t="s">
        <v>260</v>
      </c>
      <c r="B42" s="98">
        <v>4</v>
      </c>
      <c r="C42" s="105">
        <f>(B42/$B$37)*100</f>
        <v>0.2379535990481856</v>
      </c>
      <c r="D42" s="65"/>
      <c r="E42" s="78" t="s">
        <v>170</v>
      </c>
      <c r="F42" s="97">
        <v>134</v>
      </c>
      <c r="G42" s="105">
        <f t="shared" si="3"/>
        <v>14.823008849557523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59</v>
      </c>
      <c r="G43" s="105">
        <f t="shared" si="3"/>
        <v>6.526548672566372</v>
      </c>
    </row>
    <row r="44" spans="1:7" ht="12.75">
      <c r="A44" s="82" t="s">
        <v>291</v>
      </c>
      <c r="B44" s="98">
        <v>158</v>
      </c>
      <c r="C44" s="105">
        <f>(B44/$B$37)*100</f>
        <v>9.39916716240333</v>
      </c>
      <c r="D44" s="65"/>
      <c r="E44" s="78" t="s">
        <v>93</v>
      </c>
      <c r="F44" s="97">
        <v>89788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134</v>
      </c>
      <c r="C46" s="105">
        <f>(B46/$B$37)*100</f>
        <v>7.971445568114217</v>
      </c>
      <c r="D46" s="65"/>
      <c r="E46" s="78" t="s">
        <v>96</v>
      </c>
      <c r="F46" s="97">
        <v>34127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61576</v>
      </c>
      <c r="G48" s="112" t="s">
        <v>261</v>
      </c>
    </row>
    <row r="49" spans="1:7" ht="13.5" thickBot="1">
      <c r="A49" s="82" t="s">
        <v>292</v>
      </c>
      <c r="B49" s="98">
        <v>22</v>
      </c>
      <c r="C49" s="105">
        <f aca="true" t="shared" si="4" ref="C49:C55">(B49/$B$37)*100</f>
        <v>1.3087447947650208</v>
      </c>
      <c r="D49" s="87"/>
      <c r="E49" s="88" t="s">
        <v>102</v>
      </c>
      <c r="F49" s="113">
        <v>33393</v>
      </c>
      <c r="G49" s="114" t="s">
        <v>261</v>
      </c>
    </row>
    <row r="50" spans="1:7" ht="13.5" thickTop="1">
      <c r="A50" s="82" t="s">
        <v>116</v>
      </c>
      <c r="B50" s="98">
        <v>117</v>
      </c>
      <c r="C50" s="105">
        <f t="shared" si="4"/>
        <v>6.960142772159429</v>
      </c>
      <c r="D50" s="65"/>
      <c r="E50" s="78"/>
      <c r="F50" s="86"/>
      <c r="G50" s="85"/>
    </row>
    <row r="51" spans="1:7" ht="12.75">
      <c r="A51" s="82" t="s">
        <v>117</v>
      </c>
      <c r="B51" s="98">
        <v>242</v>
      </c>
      <c r="C51" s="105">
        <f t="shared" si="4"/>
        <v>14.396192742415229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67</v>
      </c>
      <c r="C52" s="105">
        <f t="shared" si="4"/>
        <v>3.9857227840571086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189</v>
      </c>
      <c r="C53" s="105">
        <f t="shared" si="4"/>
        <v>11.24330755502677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95</v>
      </c>
      <c r="C54" s="105">
        <f t="shared" si="4"/>
        <v>5.651397977394408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94</v>
      </c>
      <c r="C55" s="105">
        <f t="shared" si="4"/>
        <v>5.591909577632362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167</v>
      </c>
      <c r="C57" s="105">
        <f>(B57/$B$37)*100</f>
        <v>9.934562760261748</v>
      </c>
      <c r="D57" s="65"/>
      <c r="E57" s="79" t="s">
        <v>84</v>
      </c>
      <c r="F57" s="80">
        <v>8</v>
      </c>
      <c r="G57" s="105">
        <f>(F57/$F$33)*100</f>
        <v>0.8849557522123894</v>
      </c>
      <c r="H57" s="79" t="s">
        <v>84</v>
      </c>
      <c r="L57" s="15">
        <v>904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1.6359918200409</v>
      </c>
      <c r="H58" s="78" t="s">
        <v>118</v>
      </c>
      <c r="L58" s="15">
        <v>489</v>
      </c>
    </row>
    <row r="59" spans="1:12" ht="12.75">
      <c r="A59" s="82" t="s">
        <v>112</v>
      </c>
      <c r="B59" s="98">
        <v>171</v>
      </c>
      <c r="C59" s="105">
        <f>(B59/$B$37)*100</f>
        <v>10.172516359309935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192</v>
      </c>
    </row>
    <row r="60" spans="1:7" ht="12.75">
      <c r="A60" s="82" t="s">
        <v>113</v>
      </c>
      <c r="B60" s="98">
        <v>362</v>
      </c>
      <c r="C60" s="105">
        <f>(B60/$B$37)*100</f>
        <v>21.534800713860797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62</v>
      </c>
      <c r="C62" s="105">
        <f>(B62/$B$37)*100</f>
        <v>3.6882807852468766</v>
      </c>
      <c r="D62" s="65"/>
      <c r="E62" s="79" t="s">
        <v>123</v>
      </c>
      <c r="F62" s="80">
        <v>4</v>
      </c>
      <c r="G62" s="105">
        <f>(F62/L62)*100</f>
        <v>22.22222222222222</v>
      </c>
      <c r="H62" s="79" t="s">
        <v>394</v>
      </c>
      <c r="L62" s="15">
        <v>18</v>
      </c>
    </row>
    <row r="63" spans="1:12" ht="12.75">
      <c r="A63" s="61" t="s">
        <v>293</v>
      </c>
      <c r="B63" s="98">
        <v>64</v>
      </c>
      <c r="C63" s="105">
        <f>(B63/$B$37)*100</f>
        <v>3.8072575847709698</v>
      </c>
      <c r="D63" s="65"/>
      <c r="E63" s="78" t="s">
        <v>118</v>
      </c>
      <c r="F63" s="97">
        <v>4</v>
      </c>
      <c r="G63" s="105">
        <f>(F63/L63)*100</f>
        <v>57.14285714285714</v>
      </c>
      <c r="H63" s="78" t="s">
        <v>118</v>
      </c>
      <c r="L63" s="15">
        <v>7</v>
      </c>
    </row>
    <row r="64" spans="1:12" ht="12.75">
      <c r="A64" s="82" t="s">
        <v>114</v>
      </c>
      <c r="B64" s="98">
        <v>29</v>
      </c>
      <c r="C64" s="105">
        <f>(B64/$B$37)*100</f>
        <v>1.7251635930993456</v>
      </c>
      <c r="D64" s="65"/>
      <c r="E64" s="78" t="s">
        <v>120</v>
      </c>
      <c r="F64" s="97">
        <v>0</v>
      </c>
      <c r="G64" s="121" t="s">
        <v>397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52</v>
      </c>
      <c r="G66" s="105">
        <f aca="true" t="shared" si="5" ref="G66:G71">(F66/L66)*100</f>
        <v>1.6270337922403004</v>
      </c>
      <c r="H66" s="79" t="s">
        <v>124</v>
      </c>
      <c r="L66" s="15">
        <v>3196</v>
      </c>
    </row>
    <row r="67" spans="1:12" ht="12.75">
      <c r="A67" s="82" t="s">
        <v>126</v>
      </c>
      <c r="B67" s="97">
        <v>1406</v>
      </c>
      <c r="C67" s="105">
        <f>(B67/$B$37)*100</f>
        <v>83.64069006543724</v>
      </c>
      <c r="D67" s="65"/>
      <c r="E67" s="78" t="s">
        <v>262</v>
      </c>
      <c r="F67" s="97">
        <v>37</v>
      </c>
      <c r="G67" s="105">
        <f t="shared" si="5"/>
        <v>1.6072980017376195</v>
      </c>
      <c r="H67" s="78" t="s">
        <v>262</v>
      </c>
      <c r="L67" s="15">
        <v>2302</v>
      </c>
    </row>
    <row r="68" spans="1:12" ht="12.75">
      <c r="A68" s="82" t="s">
        <v>128</v>
      </c>
      <c r="B68" s="97">
        <v>218</v>
      </c>
      <c r="C68" s="105">
        <f>(B68/$B$37)*100</f>
        <v>12.968471148126115</v>
      </c>
      <c r="D68" s="65"/>
      <c r="E68" s="78" t="s">
        <v>127</v>
      </c>
      <c r="F68" s="97">
        <v>9</v>
      </c>
      <c r="G68" s="105">
        <f t="shared" si="5"/>
        <v>4.477611940298507</v>
      </c>
      <c r="H68" s="78" t="s">
        <v>127</v>
      </c>
      <c r="L68" s="15">
        <v>201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</v>
      </c>
      <c r="G69" s="105">
        <f t="shared" si="5"/>
        <v>1.6778523489932886</v>
      </c>
      <c r="H69" s="78" t="s">
        <v>129</v>
      </c>
      <c r="L69" s="15">
        <v>894</v>
      </c>
    </row>
    <row r="70" spans="1:12" ht="12.75">
      <c r="A70" s="82" t="s">
        <v>376</v>
      </c>
      <c r="B70" s="97">
        <v>57</v>
      </c>
      <c r="C70" s="105">
        <f>(B70/$B$37)*100</f>
        <v>3.390838786436645</v>
      </c>
      <c r="D70" s="65"/>
      <c r="E70" s="78" t="s">
        <v>130</v>
      </c>
      <c r="F70" s="97">
        <v>15</v>
      </c>
      <c r="G70" s="105">
        <f t="shared" si="5"/>
        <v>2.2761760242792106</v>
      </c>
      <c r="H70" s="78" t="s">
        <v>130</v>
      </c>
      <c r="L70" s="15">
        <v>659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24</v>
      </c>
      <c r="G71" s="119">
        <f t="shared" si="5"/>
        <v>12.244897959183673</v>
      </c>
      <c r="H71" s="92" t="s">
        <v>131</v>
      </c>
      <c r="L71" s="15">
        <v>196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1066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1042</v>
      </c>
      <c r="G9" s="81">
        <f>(F9/$F$9)*100</f>
        <v>100</v>
      </c>
      <c r="I9" s="53"/>
    </row>
    <row r="10" spans="1:7" ht="12.75">
      <c r="A10" s="36" t="s">
        <v>137</v>
      </c>
      <c r="B10" s="97">
        <v>1036</v>
      </c>
      <c r="C10" s="105">
        <f aca="true" t="shared" si="0" ref="C10:C18">(B10/$B$8)*100</f>
        <v>97.18574108818011</v>
      </c>
      <c r="E10" s="32" t="s">
        <v>138</v>
      </c>
      <c r="F10" s="97">
        <v>1029</v>
      </c>
      <c r="G10" s="105">
        <f>(F10/$F$9)*100</f>
        <v>98.75239923224568</v>
      </c>
    </row>
    <row r="11" spans="1:7" ht="12.75">
      <c r="A11" s="36" t="s">
        <v>139</v>
      </c>
      <c r="B11" s="97">
        <v>4</v>
      </c>
      <c r="C11" s="105">
        <f t="shared" si="0"/>
        <v>0.37523452157598497</v>
      </c>
      <c r="E11" s="32" t="s">
        <v>140</v>
      </c>
      <c r="F11" s="97">
        <v>9</v>
      </c>
      <c r="G11" s="105">
        <f>(F11/$F$9)*100</f>
        <v>0.8637236084452975</v>
      </c>
    </row>
    <row r="12" spans="1:7" ht="12.75">
      <c r="A12" s="36" t="s">
        <v>141</v>
      </c>
      <c r="B12" s="97">
        <v>16</v>
      </c>
      <c r="C12" s="105">
        <f t="shared" si="0"/>
        <v>1.5009380863039399</v>
      </c>
      <c r="E12" s="32" t="s">
        <v>142</v>
      </c>
      <c r="F12" s="97">
        <v>4</v>
      </c>
      <c r="G12" s="105">
        <f>(F12/$F$9)*100</f>
        <v>0.3838771593090211</v>
      </c>
    </row>
    <row r="13" spans="1:7" ht="12.75">
      <c r="A13" s="36" t="s">
        <v>143</v>
      </c>
      <c r="B13" s="97">
        <v>10</v>
      </c>
      <c r="C13" s="105">
        <f t="shared" si="0"/>
        <v>0.9380863039399625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889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27</v>
      </c>
      <c r="G17" s="105">
        <f aca="true" t="shared" si="1" ref="G17:G23">(F17/$F$14)*100</f>
        <v>3.0371203599550056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204</v>
      </c>
      <c r="G18" s="105">
        <f t="shared" si="1"/>
        <v>22.947131608548933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289</v>
      </c>
      <c r="G19" s="105">
        <f t="shared" si="1"/>
        <v>32.508436445444325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170</v>
      </c>
      <c r="G20" s="105">
        <f t="shared" si="1"/>
        <v>19.122609673790777</v>
      </c>
    </row>
    <row r="21" spans="1:7" ht="12.75">
      <c r="A21" s="36" t="s">
        <v>156</v>
      </c>
      <c r="B21" s="98">
        <v>77</v>
      </c>
      <c r="C21" s="105">
        <f aca="true" t="shared" si="2" ref="C21:C28">(B21/$B$8)*100</f>
        <v>7.223264540337711</v>
      </c>
      <c r="E21" s="1" t="s">
        <v>157</v>
      </c>
      <c r="F21" s="97">
        <v>172</v>
      </c>
      <c r="G21" s="105">
        <f t="shared" si="1"/>
        <v>19.34758155230596</v>
      </c>
    </row>
    <row r="22" spans="1:7" ht="12.75">
      <c r="A22" s="36" t="s">
        <v>158</v>
      </c>
      <c r="B22" s="98">
        <v>77</v>
      </c>
      <c r="C22" s="105">
        <f t="shared" si="2"/>
        <v>7.223264540337711</v>
      </c>
      <c r="E22" s="1" t="s">
        <v>159</v>
      </c>
      <c r="F22" s="97">
        <v>27</v>
      </c>
      <c r="G22" s="105">
        <f t="shared" si="1"/>
        <v>3.0371203599550056</v>
      </c>
    </row>
    <row r="23" spans="1:7" ht="12.75">
      <c r="A23" s="36" t="s">
        <v>160</v>
      </c>
      <c r="B23" s="98">
        <v>66</v>
      </c>
      <c r="C23" s="105">
        <f t="shared" si="2"/>
        <v>6.191369606003752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163</v>
      </c>
      <c r="C24" s="105">
        <f t="shared" si="2"/>
        <v>15.29080675422139</v>
      </c>
      <c r="E24" s="1" t="s">
        <v>163</v>
      </c>
      <c r="F24" s="97">
        <v>182500</v>
      </c>
      <c r="G24" s="112" t="s">
        <v>261</v>
      </c>
    </row>
    <row r="25" spans="1:7" ht="12.75">
      <c r="A25" s="36" t="s">
        <v>164</v>
      </c>
      <c r="B25" s="97">
        <v>305</v>
      </c>
      <c r="C25" s="105">
        <f t="shared" si="2"/>
        <v>28.611632270168858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118</v>
      </c>
      <c r="C26" s="105">
        <f t="shared" si="2"/>
        <v>11.069418386491558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132</v>
      </c>
      <c r="C27" s="105">
        <f t="shared" si="2"/>
        <v>12.382739212007504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128</v>
      </c>
      <c r="C28" s="105">
        <f t="shared" si="2"/>
        <v>12.007504690431519</v>
      </c>
      <c r="E28" s="32" t="s">
        <v>176</v>
      </c>
      <c r="F28" s="97">
        <v>735</v>
      </c>
      <c r="G28" s="105">
        <f aca="true" t="shared" si="3" ref="G28:G35">(F28/$F$14)*100</f>
        <v>82.67716535433071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1.3498312710911136</v>
      </c>
    </row>
    <row r="31" spans="1:7" ht="12.75">
      <c r="A31" s="36" t="s">
        <v>180</v>
      </c>
      <c r="B31" s="97">
        <v>4</v>
      </c>
      <c r="C31" s="105">
        <f aca="true" t="shared" si="4" ref="C31:C39">(B31/$B$8)*100</f>
        <v>0.37523452157598497</v>
      </c>
      <c r="E31" s="32" t="s">
        <v>181</v>
      </c>
      <c r="F31" s="97">
        <v>8</v>
      </c>
      <c r="G31" s="105">
        <f t="shared" si="3"/>
        <v>0.8998875140607425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39</v>
      </c>
      <c r="G32" s="105">
        <f t="shared" si="3"/>
        <v>4.386951631046119</v>
      </c>
    </row>
    <row r="33" spans="1:7" ht="12.75">
      <c r="A33" s="36" t="s">
        <v>184</v>
      </c>
      <c r="B33" s="97">
        <v>5</v>
      </c>
      <c r="C33" s="105">
        <f t="shared" si="4"/>
        <v>0.46904315196998125</v>
      </c>
      <c r="E33" s="32" t="s">
        <v>185</v>
      </c>
      <c r="F33" s="97">
        <v>173</v>
      </c>
      <c r="G33" s="105">
        <f t="shared" si="3"/>
        <v>19.460067491563553</v>
      </c>
    </row>
    <row r="34" spans="1:7" ht="12.75">
      <c r="A34" s="36" t="s">
        <v>186</v>
      </c>
      <c r="B34" s="97">
        <v>47</v>
      </c>
      <c r="C34" s="105">
        <f t="shared" si="4"/>
        <v>4.409005628517824</v>
      </c>
      <c r="E34" s="32" t="s">
        <v>187</v>
      </c>
      <c r="F34" s="97">
        <v>238</v>
      </c>
      <c r="G34" s="105">
        <f t="shared" si="3"/>
        <v>26.77165354330709</v>
      </c>
    </row>
    <row r="35" spans="1:7" ht="12.75">
      <c r="A35" s="36" t="s">
        <v>188</v>
      </c>
      <c r="B35" s="97">
        <v>87</v>
      </c>
      <c r="C35" s="105">
        <f t="shared" si="4"/>
        <v>8.161350844277674</v>
      </c>
      <c r="E35" s="32" t="s">
        <v>189</v>
      </c>
      <c r="F35" s="97">
        <v>265</v>
      </c>
      <c r="G35" s="105">
        <f t="shared" si="3"/>
        <v>29.808773903262093</v>
      </c>
    </row>
    <row r="36" spans="1:7" ht="12.75">
      <c r="A36" s="36" t="s">
        <v>190</v>
      </c>
      <c r="B36" s="97">
        <v>149</v>
      </c>
      <c r="C36" s="105">
        <f t="shared" si="4"/>
        <v>13.977485928705441</v>
      </c>
      <c r="E36" s="32" t="s">
        <v>191</v>
      </c>
      <c r="F36" s="97">
        <v>1642</v>
      </c>
      <c r="G36" s="112" t="s">
        <v>261</v>
      </c>
    </row>
    <row r="37" spans="1:7" ht="12.75">
      <c r="A37" s="36" t="s">
        <v>192</v>
      </c>
      <c r="B37" s="97">
        <v>206</v>
      </c>
      <c r="C37" s="105">
        <f t="shared" si="4"/>
        <v>19.324577861163228</v>
      </c>
      <c r="E37" s="32" t="s">
        <v>193</v>
      </c>
      <c r="F37" s="97">
        <v>154</v>
      </c>
      <c r="G37" s="105">
        <f>(F37/$F$14)*100</f>
        <v>17.322834645669293</v>
      </c>
    </row>
    <row r="38" spans="1:7" ht="12.75">
      <c r="A38" s="36" t="s">
        <v>194</v>
      </c>
      <c r="B38" s="97">
        <v>243</v>
      </c>
      <c r="C38" s="105">
        <f t="shared" si="4"/>
        <v>22.795497185741088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325</v>
      </c>
      <c r="C39" s="105">
        <f t="shared" si="4"/>
        <v>30.48780487804878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1042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223</v>
      </c>
      <c r="G43" s="105">
        <f aca="true" t="shared" si="5" ref="G43:G48">(F43/$F$14)*100</f>
        <v>25.084364454443193</v>
      </c>
    </row>
    <row r="44" spans="1:7" ht="12.75">
      <c r="A44" s="36" t="s">
        <v>209</v>
      </c>
      <c r="B44" s="98">
        <v>188</v>
      </c>
      <c r="C44" s="105">
        <f aca="true" t="shared" si="6" ref="C44:C49">(B44/$B$42)*100</f>
        <v>18.042226487523994</v>
      </c>
      <c r="E44" s="32" t="s">
        <v>210</v>
      </c>
      <c r="F44" s="97">
        <v>137</v>
      </c>
      <c r="G44" s="105">
        <f t="shared" si="5"/>
        <v>15.410573678290213</v>
      </c>
    </row>
    <row r="45" spans="1:7" ht="12.75">
      <c r="A45" s="36" t="s">
        <v>211</v>
      </c>
      <c r="B45" s="98">
        <v>210</v>
      </c>
      <c r="C45" s="105">
        <f t="shared" si="6"/>
        <v>20.153550863723606</v>
      </c>
      <c r="E45" s="32" t="s">
        <v>212</v>
      </c>
      <c r="F45" s="97">
        <v>172</v>
      </c>
      <c r="G45" s="105">
        <f t="shared" si="5"/>
        <v>19.34758155230596</v>
      </c>
    </row>
    <row r="46" spans="1:7" ht="12.75">
      <c r="A46" s="36" t="s">
        <v>213</v>
      </c>
      <c r="B46" s="98">
        <v>174</v>
      </c>
      <c r="C46" s="105">
        <f t="shared" si="6"/>
        <v>16.698656429942417</v>
      </c>
      <c r="E46" s="32" t="s">
        <v>214</v>
      </c>
      <c r="F46" s="97">
        <v>91</v>
      </c>
      <c r="G46" s="105">
        <f t="shared" si="5"/>
        <v>10.236220472440944</v>
      </c>
    </row>
    <row r="47" spans="1:7" ht="12.75">
      <c r="A47" s="36" t="s">
        <v>215</v>
      </c>
      <c r="B47" s="97">
        <v>239</v>
      </c>
      <c r="C47" s="105">
        <f t="shared" si="6"/>
        <v>22.93666026871401</v>
      </c>
      <c r="E47" s="32" t="s">
        <v>216</v>
      </c>
      <c r="F47" s="97">
        <v>71</v>
      </c>
      <c r="G47" s="105">
        <f t="shared" si="5"/>
        <v>7.986501687289089</v>
      </c>
    </row>
    <row r="48" spans="1:7" ht="12.75">
      <c r="A48" s="36" t="s">
        <v>217</v>
      </c>
      <c r="B48" s="97">
        <v>144</v>
      </c>
      <c r="C48" s="105">
        <f t="shared" si="6"/>
        <v>13.81957773512476</v>
      </c>
      <c r="E48" s="32" t="s">
        <v>218</v>
      </c>
      <c r="F48" s="97">
        <v>195</v>
      </c>
      <c r="G48" s="105">
        <f t="shared" si="5"/>
        <v>21.934758155230597</v>
      </c>
    </row>
    <row r="49" spans="1:7" ht="12.75">
      <c r="A49" s="36" t="s">
        <v>219</v>
      </c>
      <c r="B49" s="97">
        <v>87</v>
      </c>
      <c r="C49" s="105">
        <f t="shared" si="6"/>
        <v>8.349328214971209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61</v>
      </c>
      <c r="G51" s="81">
        <f>(F51/F$51)*100</f>
        <v>100</v>
      </c>
    </row>
    <row r="52" spans="1:7" ht="12.75">
      <c r="A52" s="4" t="s">
        <v>223</v>
      </c>
      <c r="B52" s="97">
        <v>17</v>
      </c>
      <c r="C52" s="105">
        <f>(B52/$B$42)*100</f>
        <v>1.6314779270633395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144</v>
      </c>
      <c r="C53" s="105">
        <f>(B53/$B$42)*100</f>
        <v>13.81957773512476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511</v>
      </c>
      <c r="C54" s="105">
        <f>(B54/$B$42)*100</f>
        <v>49.04030710172745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370</v>
      </c>
      <c r="C55" s="105">
        <f>(B55/$B$42)*100</f>
        <v>35.50863723608445</v>
      </c>
      <c r="E55" s="32" t="s">
        <v>230</v>
      </c>
      <c r="F55" s="97">
        <v>5</v>
      </c>
      <c r="G55" s="105">
        <f t="shared" si="7"/>
        <v>8.19672131147541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19.672131147540984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27.86885245901639</v>
      </c>
    </row>
    <row r="58" spans="1:7" ht="12.75">
      <c r="A58" s="36" t="s">
        <v>234</v>
      </c>
      <c r="B58" s="97">
        <v>8</v>
      </c>
      <c r="C58" s="105">
        <f aca="true" t="shared" si="8" ref="C58:C66">(B58/$B$42)*100</f>
        <v>0.7677543186180422</v>
      </c>
      <c r="E58" s="32" t="s">
        <v>235</v>
      </c>
      <c r="F58" s="97">
        <v>27</v>
      </c>
      <c r="G58" s="105">
        <f t="shared" si="7"/>
        <v>44.26229508196721</v>
      </c>
    </row>
    <row r="59" spans="1:7" ht="12.75">
      <c r="A59" s="36" t="s">
        <v>236</v>
      </c>
      <c r="B59" s="97">
        <v>153</v>
      </c>
      <c r="C59" s="105">
        <f t="shared" si="8"/>
        <v>14.683301343570058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270</v>
      </c>
      <c r="C60" s="105">
        <f t="shared" si="8"/>
        <v>25.911708253358924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577</v>
      </c>
      <c r="C61" s="105">
        <f t="shared" si="8"/>
        <v>55.3742802303263</v>
      </c>
      <c r="E61" s="32" t="s">
        <v>163</v>
      </c>
      <c r="F61" s="97">
        <v>968</v>
      </c>
      <c r="G61" s="112" t="s">
        <v>261</v>
      </c>
    </row>
    <row r="62" spans="1:7" ht="12.75">
      <c r="A62" s="36" t="s">
        <v>241</v>
      </c>
      <c r="B62" s="97">
        <v>4</v>
      </c>
      <c r="C62" s="105">
        <f t="shared" si="8"/>
        <v>0.3838771593090211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1.5355086372360844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1.3435700575815739</v>
      </c>
      <c r="E65" s="32" t="s">
        <v>208</v>
      </c>
      <c r="F65" s="97">
        <v>5</v>
      </c>
      <c r="G65" s="105">
        <f aca="true" t="shared" si="9" ref="G65:G71">(F65/F$51)*100</f>
        <v>8.19672131147541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</v>
      </c>
      <c r="G66" s="105">
        <f t="shared" si="9"/>
        <v>16.39344262295082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</v>
      </c>
      <c r="G67" s="105">
        <f t="shared" si="9"/>
        <v>36.0655737704918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9.836065573770492</v>
      </c>
    </row>
    <row r="69" spans="1:7" ht="12.75">
      <c r="A69" s="36" t="s">
        <v>249</v>
      </c>
      <c r="B69" s="97">
        <v>4</v>
      </c>
      <c r="C69" s="105">
        <f>(B69/$B$42)*100</f>
        <v>0.3838771593090211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</v>
      </c>
      <c r="G70" s="105">
        <f t="shared" si="9"/>
        <v>29.508196721311474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2002-06-13T14:59:56Z</dcterms:modified>
  <cp:category/>
  <cp:version/>
  <cp:contentType/>
  <cp:contentStatus/>
</cp:coreProperties>
</file>