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<sst xmlns="http://schemas.openxmlformats.org/spreadsheetml/2006/main" count="696" uniqueCount="437">
  <si>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</si>
  <si>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</si>
  <si>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</si>
  <si>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</si>
  <si>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</si>
  <si>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</si>
  <si>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</si>
  <si>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</si>
  <si>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</si>
  <si>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</si>
  <si>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</si>
  <si>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</si>
  <si>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</si>
  <si>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</si>
  <si>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</si>
  <si>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</si>
  <si>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</si>
  <si>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</si>
  <si>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</si>
  <si>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</si>
  <si>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</si>
  <si>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</si>
  <si>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</si>
  <si>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</si>
  <si>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</si>
  <si>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</si>
  <si>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</si>
  <si>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</si>
  <si>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</si>
  <si>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</si>
  <si>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</si>
  <si>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</si>
  <si>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</si>
  <si>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</si>
  <si>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</si>
  <si>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</si>
  <si>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</si>
  <si>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</si>
  <si>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</si>
  <si>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</si>
  <si>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</si>
  <si>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</si>
  <si>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</si>
  <si>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</si>
  <si>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</si>
  <si>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</si>
  <si>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</si>
  <si>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</si>
  <si>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</si>
  <si>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</si>
  <si>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</si>
  <si>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</si>
  <si>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</si>
  <si>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</si>
  <si>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</si>
  <si>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</si>
  <si>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</si>
  <si>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</si>
  <si>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</si>
  <si>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</si>
  <si>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</si>
  <si>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</si>
  <si>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</si>
  <si>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</si>
  <si>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</si>
  <si>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</si>
  <si>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</si>
  <si>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</si>
  <si>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</si>
  <si>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</si>
  <si>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</si>
  <si>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</si>
  <si>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</si>
  <si>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</si>
  <si>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</si>
  <si>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</si>
  <si>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</si>
  <si>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</si>
  <si>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</si>
  <si>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</si>
  <si>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</si>
  <si>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</si>
  <si>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</si>
  <si>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</si>
  <si>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</si>
  <si>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</si>
  <si>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</si>
  <si>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</si>
  <si>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</si>
  <si>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</si>
  <si>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</si>
  <si>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</si>
  <si>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</si>
  <si>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</si>
  <si>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</si>
  <si>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</si>
  <si>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</si>
  <si>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</si>
  <si>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</si>
  <si>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</si>
  <si>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</si>
  <si>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</si>
  <si>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</si>
  <si>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</si>
  <si>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</si>
  <si>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</si>
  <si>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</si>
  <si>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</si>
  <si>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</si>
  <si>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</si>
  <si>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</si>
  <si>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</si>
  <si>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</si>
  <si>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</si>
  <si>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</si>
  <si>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</si>
  <si>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</si>
  <si>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</si>
  <si>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</si>
  <si>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</si>
  <si>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</si>
  <si>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</si>
  <si>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</si>
  <si>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</si>
  <si>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</si>
  <si>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</si>
  <si>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</si>
  <si>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</si>
  <si>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</si>
  <si>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</si>
  <si>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</si>
  <si>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</si>
  <si>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</si>
  <si>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</si>
  <si>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</si>
  <si>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</si>
  <si>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</si>
  <si>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</si>
  <si>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</si>
  <si>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</si>
  <si>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</si>
  <si>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</si>
  <si>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</si>
  <si>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</si>
  <si>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</si>
  <si>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</si>
  <si>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</si>
  <si>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</si>
  <si>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</si>
  <si>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</si>
  <si>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</si>
  <si>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</si>
  <si>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</si>
  <si>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</si>
  <si>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</si>
  <si>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</si>
  <si>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</si>
  <si>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</si>
  <si>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</si>
  <si>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</si>
  <si>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</si>
  <si>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</si>
  <si>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</si>
  <si>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</si>
  <si>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</si>
  <si>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</si>
  <si>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</si>
  <si>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</si>
  <si>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</si>
  <si>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</si>
  <si>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</si>
  <si>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</si>
  <si>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</si>
  <si>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</si>
  <si>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</si>
  <si>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</si>
  <si>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</si>
  <si>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</si>
  <si>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</si>
  <si>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</si>
  <si>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</si>
  <si>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</si>
  <si>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</si>
  <si>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</si>
  <si>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</si>
  <si>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</si>
  <si>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</si>
  <si>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</si>
  <si>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</si>
  <si>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</si>
  <si>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</si>
  <si>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</si>
  <si>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</si>
  <si>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</si>
  <si>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</si>
  <si>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</si>
  <si>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</si>
  <si>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</si>
  <si>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</si>
  <si>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</si>
  <si>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</si>
  <si>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</si>
  <si>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</si>
  <si>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</si>
  <si>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</si>
  <si>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</si>
  <si>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</si>
  <si>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</si>
  <si>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</si>
  <si>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</si>
  <si>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</si>
  <si>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</si>
  <si>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</si>
  <si>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</si>
  <si>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</si>
  <si>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</si>
  <si>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</si>
  <si>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</si>
  <si>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</si>
  <si>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</si>
  <si>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</si>
  <si>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</si>
  <si>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</si>
  <si>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</si>
  <si>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</si>
  <si>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</si>
  <si>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</si>
  <si>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</si>
  <si>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</si>
  <si>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</si>
  <si>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</si>
  <si>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</si>
  <si>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</si>
  <si>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</si>
  <si>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</si>
  <si>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</si>
  <si>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</si>
  <si>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</si>
  <si>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</si>
  <si>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</si>
  <si>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</si>
  <si>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</si>
  <si>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</si>
  <si>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</si>
  <si>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</si>
  <si>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</si>
  <si>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</si>
  <si>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</si>
  <si>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</si>
  <si>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</si>
  <si>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</si>
  <si>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</si>
  <si>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</si>
  <si>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</si>
  <si>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</si>
  <si>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</si>
  <si>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</si>
  <si>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</si>
  <si>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</si>
  <si>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</si>
  <si>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</si>
  <si>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</si>
  <si>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</si>
  <si>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</si>
  <si>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</si>
  <si>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</si>
  <si>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</si>
  <si>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</si>
  <si>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</si>
  <si>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</si>
  <si>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</si>
  <si>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</si>
  <si>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</si>
  <si>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</si>
  <si>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</si>
  <si>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</si>
  <si>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</si>
  <si>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</si>
  <si>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</si>
  <si>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</si>
  <si>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</si>
  <si>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</si>
  <si>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</si>
  <si>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</si>
  <si>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</si>
  <si>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</si>
  <si>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</si>
  <si>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</si>
  <si>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</si>
  <si>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</si>
  <si>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</si>
  <si>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</si>
  <si>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</si>
  <si>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</si>
  <si>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</si>
  <si>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</si>
  <si>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</si>
  <si>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</si>
  <si>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</si>
  <si>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</si>
  <si>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</si>
  <si>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</si>
  <si>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</si>
  <si>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</si>
  <si>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</si>
  <si>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</si>
  <si>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</si>
  <si>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</si>
  <si>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</si>
  <si>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</si>
  <si>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</si>
  <si>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</si>
  <si>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</si>
  <si>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</si>
  <si>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</si>
  <si>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</si>
  <si>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</si>
  <si>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</si>
  <si>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</si>
  <si>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</si>
  <si>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</si>
  <si>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</si>
  <si>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</si>
  <si>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</si>
  <si>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</si>
  <si>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</si>
  <si>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</si>
  <si>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</si>
  <si>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</si>
  <si>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</si>
  <si>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</si>
  <si>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</si>
  <si>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</si>
  <si>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</si>
  <si>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</si>
  <si>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</si>
  <si>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</si>
  <si>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</si>
  <si>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</si>
  <si>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</si>
  <si>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</si>
  <si>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</si>
  <si>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</si>
  <si>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</si>
  <si>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</si>
  <si>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</si>
  <si>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</si>
  <si>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</si>
  <si>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</si>
  <si>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</si>
  <si>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</si>
  <si>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</si>
  <si>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</si>
  <si>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</si>
  <si>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</si>
  <si>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</si>
  <si>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</si>
  <si>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</si>
  <si>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</si>
  <si>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</si>
  <si>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</si>
  <si>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</si>
  <si>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</si>
  <si>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</si>
  <si>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</si>
  <si>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</si>
  <si>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</si>
  <si>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</si>
  <si>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</si>
  <si>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</si>
  <si>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</si>
  <si>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</si>
  <si>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</si>
  <si>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</si>
  <si>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</si>
  <si>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</si>
  <si>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</si>
  <si>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</si>
  <si>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</si>
  <si>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</si>
  <si>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</si>
  <si>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</si>
  <si>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</si>
  <si>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</si>
  <si>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</si>
  <si>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</si>
  <si>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</si>
  <si>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</si>
  <si>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</si>
  <si>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</si>
  <si>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</si>
  <si>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</si>
  <si>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</si>
  <si>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</si>
  <si>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</si>
  <si>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</si>
  <si>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Hampton township,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</si>
  <si>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Hampton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</si>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</sst>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4943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4943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2413</v>
      </c>
      <c r="C9" s="150">
        <f>(B9/$B$7)*100</f>
        <v>48.816508193404815</v>
      </c>
      <c r="D9" s="151"/>
      <c r="E9" s="151" t="s">
        <v>403</v>
      </c>
      <c r="F9" s="149">
        <v>94</v>
      </c>
      <c r="G9" s="152">
        <f t="shared" si="0"/>
        <v>1.901679142221323</v>
      </c>
    </row>
    <row r="10" spans="1:7" ht="12.75">
      <c r="A10" s="148" t="s">
        <v>404</v>
      </c>
      <c r="B10" s="149">
        <v>2530</v>
      </c>
      <c r="C10" s="150">
        <f>(B10/$B$7)*100</f>
        <v>51.183491806595185</v>
      </c>
      <c r="D10" s="151"/>
      <c r="E10" s="151" t="s">
        <v>405</v>
      </c>
      <c r="F10" s="149">
        <v>7</v>
      </c>
      <c r="G10" s="152">
        <f t="shared" si="0"/>
        <v>0.14161440420797086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38</v>
      </c>
      <c r="G11" s="152">
        <f t="shared" si="0"/>
        <v>0.7687639085575562</v>
      </c>
    </row>
    <row r="12" spans="1:7" ht="12.75">
      <c r="A12" s="148" t="s">
        <v>407</v>
      </c>
      <c r="B12" s="149">
        <v>276</v>
      </c>
      <c r="C12" s="150">
        <f aca="true" t="shared" si="1" ref="C12:C24">B12*100/B$7</f>
        <v>5.583653651628565</v>
      </c>
      <c r="D12" s="151"/>
      <c r="E12" s="151" t="s">
        <v>408</v>
      </c>
      <c r="F12" s="149">
        <v>13</v>
      </c>
      <c r="G12" s="152">
        <f t="shared" si="0"/>
        <v>0.2629981792433745</v>
      </c>
    </row>
    <row r="13" spans="1:7" ht="12.75">
      <c r="A13" s="148" t="s">
        <v>409</v>
      </c>
      <c r="B13" s="149">
        <v>368</v>
      </c>
      <c r="C13" s="150">
        <f t="shared" si="1"/>
        <v>7.444871535504754</v>
      </c>
      <c r="D13" s="151"/>
      <c r="E13" s="151" t="s">
        <v>410</v>
      </c>
      <c r="F13" s="149">
        <v>36</v>
      </c>
      <c r="G13" s="152">
        <f t="shared" si="0"/>
        <v>0.7283026502124216</v>
      </c>
    </row>
    <row r="14" spans="1:7" ht="12.75">
      <c r="A14" s="148" t="s">
        <v>411</v>
      </c>
      <c r="B14" s="149">
        <v>437</v>
      </c>
      <c r="C14" s="150">
        <f t="shared" si="1"/>
        <v>8.840784948411896</v>
      </c>
      <c r="D14" s="151"/>
      <c r="E14" s="151" t="s">
        <v>412</v>
      </c>
      <c r="F14" s="149">
        <v>4849</v>
      </c>
      <c r="G14" s="152">
        <f t="shared" si="0"/>
        <v>98.09832085777867</v>
      </c>
    </row>
    <row r="15" spans="1:7" ht="12.75">
      <c r="A15" s="148" t="s">
        <v>413</v>
      </c>
      <c r="B15" s="149">
        <v>321</v>
      </c>
      <c r="C15" s="150">
        <f t="shared" si="1"/>
        <v>6.494031964394092</v>
      </c>
      <c r="D15" s="151"/>
      <c r="E15" s="151" t="s">
        <v>414</v>
      </c>
      <c r="F15" s="149">
        <v>4733</v>
      </c>
      <c r="G15" s="152">
        <f t="shared" si="0"/>
        <v>95.75156787376088</v>
      </c>
    </row>
    <row r="16" spans="1:7" ht="12.75">
      <c r="A16" s="148" t="s">
        <v>415</v>
      </c>
      <c r="B16" s="149">
        <v>180</v>
      </c>
      <c r="C16" s="150">
        <f t="shared" si="1"/>
        <v>3.641513251062108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497</v>
      </c>
      <c r="C17" s="150">
        <f t="shared" si="1"/>
        <v>10.054622698765932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913</v>
      </c>
      <c r="C18" s="150">
        <f t="shared" si="1"/>
        <v>18.470564434553914</v>
      </c>
      <c r="D18" s="151"/>
      <c r="E18" s="142" t="s">
        <v>419</v>
      </c>
      <c r="F18" s="140">
        <v>4943</v>
      </c>
      <c r="G18" s="147">
        <v>100</v>
      </c>
    </row>
    <row r="19" spans="1:7" ht="12.75">
      <c r="A19" s="148" t="s">
        <v>420</v>
      </c>
      <c r="B19" s="149">
        <v>865</v>
      </c>
      <c r="C19" s="150">
        <f t="shared" si="1"/>
        <v>17.499494234270685</v>
      </c>
      <c r="D19" s="151"/>
      <c r="E19" s="151" t="s">
        <v>421</v>
      </c>
      <c r="F19" s="149">
        <v>4927</v>
      </c>
      <c r="G19" s="152">
        <f aca="true" t="shared" si="2" ref="G19:G30">F19*100/F$18</f>
        <v>99.67630993323893</v>
      </c>
    </row>
    <row r="20" spans="1:7" ht="12.75">
      <c r="A20" s="148" t="s">
        <v>422</v>
      </c>
      <c r="B20" s="149">
        <v>326</v>
      </c>
      <c r="C20" s="150">
        <f t="shared" si="1"/>
        <v>6.595185110256929</v>
      </c>
      <c r="D20" s="151"/>
      <c r="E20" s="151" t="s">
        <v>423</v>
      </c>
      <c r="F20" s="149">
        <v>1857</v>
      </c>
      <c r="G20" s="152">
        <f t="shared" si="2"/>
        <v>37.56827837345742</v>
      </c>
    </row>
    <row r="21" spans="1:7" ht="12.75">
      <c r="A21" s="148" t="s">
        <v>424</v>
      </c>
      <c r="B21" s="149">
        <v>213</v>
      </c>
      <c r="C21" s="150">
        <f t="shared" si="1"/>
        <v>4.309124013756827</v>
      </c>
      <c r="D21" s="151"/>
      <c r="E21" s="151" t="s">
        <v>425</v>
      </c>
      <c r="F21" s="149">
        <v>1193</v>
      </c>
      <c r="G21" s="152">
        <f t="shared" si="2"/>
        <v>24.13514060287275</v>
      </c>
    </row>
    <row r="22" spans="1:7" ht="12.75">
      <c r="A22" s="148" t="s">
        <v>426</v>
      </c>
      <c r="B22" s="149">
        <v>303</v>
      </c>
      <c r="C22" s="150">
        <f t="shared" si="1"/>
        <v>6.129880639287882</v>
      </c>
      <c r="D22" s="151"/>
      <c r="E22" s="151" t="s">
        <v>427</v>
      </c>
      <c r="F22" s="149">
        <v>1627</v>
      </c>
      <c r="G22" s="152">
        <f t="shared" si="2"/>
        <v>32.91523366376694</v>
      </c>
    </row>
    <row r="23" spans="1:7" ht="12.75">
      <c r="A23" s="148" t="s">
        <v>428</v>
      </c>
      <c r="B23" s="149">
        <v>181</v>
      </c>
      <c r="C23" s="150">
        <f t="shared" si="1"/>
        <v>3.6617438802346753</v>
      </c>
      <c r="D23" s="151"/>
      <c r="E23" s="151" t="s">
        <v>429</v>
      </c>
      <c r="F23" s="149">
        <v>1258</v>
      </c>
      <c r="G23" s="152">
        <f t="shared" si="2"/>
        <v>25.450131499089622</v>
      </c>
    </row>
    <row r="24" spans="1:7" ht="12.75">
      <c r="A24" s="148" t="s">
        <v>430</v>
      </c>
      <c r="B24" s="149">
        <v>63</v>
      </c>
      <c r="C24" s="150">
        <f t="shared" si="1"/>
        <v>1.274529637871738</v>
      </c>
      <c r="D24" s="151"/>
      <c r="E24" s="151" t="s">
        <v>431</v>
      </c>
      <c r="F24" s="149">
        <v>143</v>
      </c>
      <c r="G24" s="152">
        <f t="shared" si="2"/>
        <v>2.892979971677119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40</v>
      </c>
      <c r="G25" s="152">
        <f t="shared" si="2"/>
        <v>0.8092251669026906</v>
      </c>
    </row>
    <row r="26" spans="1:7" ht="12.75">
      <c r="A26" s="148" t="s">
        <v>433</v>
      </c>
      <c r="B26" s="154">
        <v>39.8</v>
      </c>
      <c r="C26" s="155" t="s">
        <v>261</v>
      </c>
      <c r="D26" s="151"/>
      <c r="E26" s="156" t="s">
        <v>434</v>
      </c>
      <c r="F26" s="157">
        <v>107</v>
      </c>
      <c r="G26" s="152">
        <f t="shared" si="2"/>
        <v>2.1646773214646977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70</v>
      </c>
      <c r="G27" s="152">
        <f t="shared" si="2"/>
        <v>1.4161440420797087</v>
      </c>
    </row>
    <row r="28" spans="1:7" ht="12.75">
      <c r="A28" s="148" t="s">
        <v>262</v>
      </c>
      <c r="B28" s="149">
        <v>3632</v>
      </c>
      <c r="C28" s="150">
        <f aca="true" t="shared" si="3" ref="C28:C35">B28*100/B$7</f>
        <v>73.47764515476432</v>
      </c>
      <c r="D28" s="151"/>
      <c r="E28" s="151" t="s">
        <v>436</v>
      </c>
      <c r="F28" s="149">
        <v>16</v>
      </c>
      <c r="G28" s="152">
        <f t="shared" si="2"/>
        <v>0.32369006676107626</v>
      </c>
    </row>
    <row r="29" spans="1:7" ht="12.75">
      <c r="A29" s="148" t="s">
        <v>0</v>
      </c>
      <c r="B29" s="149">
        <v>1733</v>
      </c>
      <c r="C29" s="150">
        <f t="shared" si="3"/>
        <v>35.059680356059076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1899</v>
      </c>
      <c r="C30" s="150">
        <f t="shared" si="3"/>
        <v>38.41796479870524</v>
      </c>
      <c r="D30" s="151"/>
      <c r="E30" s="151" t="s">
        <v>3</v>
      </c>
      <c r="F30" s="149">
        <v>16</v>
      </c>
      <c r="G30" s="152">
        <f t="shared" si="2"/>
        <v>0.32369006676107626</v>
      </c>
    </row>
    <row r="31" spans="1:7" ht="12.75">
      <c r="A31" s="148" t="s">
        <v>4</v>
      </c>
      <c r="B31" s="149">
        <v>3503</v>
      </c>
      <c r="C31" s="150">
        <f t="shared" si="3"/>
        <v>70.86789399150314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663</v>
      </c>
      <c r="C32" s="150">
        <f t="shared" si="3"/>
        <v>13.412907141412099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547</v>
      </c>
      <c r="C33" s="150">
        <f t="shared" si="3"/>
        <v>11.066154157394294</v>
      </c>
      <c r="D33" s="151"/>
      <c r="E33" s="142" t="s">
        <v>8</v>
      </c>
      <c r="F33" s="140">
        <v>1857</v>
      </c>
      <c r="G33" s="147">
        <v>100</v>
      </c>
    </row>
    <row r="34" spans="1:7" ht="12.75">
      <c r="A34" s="148" t="s">
        <v>0</v>
      </c>
      <c r="B34" s="149">
        <v>228</v>
      </c>
      <c r="C34" s="150">
        <f t="shared" si="3"/>
        <v>4.612583451345337</v>
      </c>
      <c r="D34" s="151"/>
      <c r="E34" s="151" t="s">
        <v>9</v>
      </c>
      <c r="F34" s="149">
        <v>1413</v>
      </c>
      <c r="G34" s="152">
        <f aca="true" t="shared" si="4" ref="G34:G42">F34*100/F$33</f>
        <v>76.09046849757674</v>
      </c>
    </row>
    <row r="35" spans="1:7" ht="12.75">
      <c r="A35" s="148" t="s">
        <v>2</v>
      </c>
      <c r="B35" s="149">
        <v>319</v>
      </c>
      <c r="C35" s="150">
        <f t="shared" si="3"/>
        <v>6.453570706048958</v>
      </c>
      <c r="D35" s="151"/>
      <c r="E35" s="151" t="s">
        <v>10</v>
      </c>
      <c r="F35" s="149">
        <v>686</v>
      </c>
      <c r="G35" s="152">
        <f t="shared" si="4"/>
        <v>36.94130317716748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1193</v>
      </c>
      <c r="G36" s="152">
        <f t="shared" si="4"/>
        <v>64.24340333871837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580</v>
      </c>
      <c r="G37" s="152">
        <f t="shared" si="4"/>
        <v>31.233171782444803</v>
      </c>
    </row>
    <row r="38" spans="1:7" ht="12.75">
      <c r="A38" s="162" t="s">
        <v>13</v>
      </c>
      <c r="B38" s="149">
        <v>4907</v>
      </c>
      <c r="C38" s="150">
        <f aca="true" t="shared" si="5" ref="C38:C56">B38*100/B$7</f>
        <v>99.27169734978757</v>
      </c>
      <c r="D38" s="151"/>
      <c r="E38" s="151" t="s">
        <v>14</v>
      </c>
      <c r="F38" s="149">
        <v>165</v>
      </c>
      <c r="G38" s="152">
        <f t="shared" si="4"/>
        <v>8.88529886914378</v>
      </c>
    </row>
    <row r="39" spans="1:7" ht="12.75">
      <c r="A39" s="148" t="s">
        <v>15</v>
      </c>
      <c r="B39" s="149">
        <v>4809</v>
      </c>
      <c r="C39" s="150">
        <f t="shared" si="5"/>
        <v>97.28909569087598</v>
      </c>
      <c r="D39" s="151"/>
      <c r="E39" s="151" t="s">
        <v>10</v>
      </c>
      <c r="F39" s="149">
        <v>78</v>
      </c>
      <c r="G39" s="152">
        <f t="shared" si="4"/>
        <v>4.20032310177706</v>
      </c>
    </row>
    <row r="40" spans="1:7" ht="12.75">
      <c r="A40" s="148" t="s">
        <v>16</v>
      </c>
      <c r="B40" s="149">
        <v>48</v>
      </c>
      <c r="C40" s="150">
        <f t="shared" si="5"/>
        <v>0.9710702002832288</v>
      </c>
      <c r="D40" s="151"/>
      <c r="E40" s="151" t="s">
        <v>17</v>
      </c>
      <c r="F40" s="149">
        <v>444</v>
      </c>
      <c r="G40" s="152">
        <f t="shared" si="4"/>
        <v>23.909531502423263</v>
      </c>
    </row>
    <row r="41" spans="1:7" ht="12.75">
      <c r="A41" s="148" t="s">
        <v>18</v>
      </c>
      <c r="B41" s="149">
        <v>1</v>
      </c>
      <c r="C41" s="150">
        <f t="shared" si="5"/>
        <v>0.020230629172567266</v>
      </c>
      <c r="D41" s="151"/>
      <c r="E41" s="151" t="s">
        <v>19</v>
      </c>
      <c r="F41" s="149">
        <v>384</v>
      </c>
      <c r="G41" s="152">
        <f t="shared" si="4"/>
        <v>20.678513731825525</v>
      </c>
    </row>
    <row r="42" spans="1:7" ht="12.75">
      <c r="A42" s="148" t="s">
        <v>20</v>
      </c>
      <c r="B42" s="149">
        <v>33</v>
      </c>
      <c r="C42" s="150">
        <f t="shared" si="5"/>
        <v>0.6676107626947198</v>
      </c>
      <c r="D42" s="151"/>
      <c r="E42" s="151" t="s">
        <v>21</v>
      </c>
      <c r="F42" s="149">
        <v>143</v>
      </c>
      <c r="G42" s="152">
        <f t="shared" si="4"/>
        <v>7.700592353257943</v>
      </c>
    </row>
    <row r="43" spans="1:7" ht="12.75">
      <c r="A43" s="148" t="s">
        <v>22</v>
      </c>
      <c r="B43" s="149">
        <v>6</v>
      </c>
      <c r="C43" s="150">
        <f t="shared" si="5"/>
        <v>0.1213837750354036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2</v>
      </c>
      <c r="C44" s="150">
        <f t="shared" si="5"/>
        <v>0.04046125834513453</v>
      </c>
      <c r="D44" s="151"/>
      <c r="E44" s="151" t="s">
        <v>24</v>
      </c>
      <c r="F44" s="159">
        <v>720</v>
      </c>
      <c r="G44" s="163">
        <f>F44*100/F33</f>
        <v>38.77221324717286</v>
      </c>
    </row>
    <row r="45" spans="1:7" ht="12.75">
      <c r="A45" s="148" t="s">
        <v>25</v>
      </c>
      <c r="B45" s="149">
        <v>7</v>
      </c>
      <c r="C45" s="150">
        <f t="shared" si="5"/>
        <v>0.14161440420797086</v>
      </c>
      <c r="D45" s="151"/>
      <c r="E45" s="151" t="s">
        <v>26</v>
      </c>
      <c r="F45" s="159">
        <v>400</v>
      </c>
      <c r="G45" s="163">
        <f>F45*100/F33</f>
        <v>21.54011847065159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13</v>
      </c>
      <c r="C47" s="150">
        <f t="shared" si="5"/>
        <v>0.2629981792433745</v>
      </c>
      <c r="D47" s="151"/>
      <c r="E47" s="151" t="s">
        <v>29</v>
      </c>
      <c r="F47" s="164">
        <v>2.65</v>
      </c>
      <c r="G47" s="165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4">
        <v>3.1</v>
      </c>
      <c r="G48" s="165" t="s">
        <v>261</v>
      </c>
    </row>
    <row r="49" spans="1:7" ht="14.25">
      <c r="A49" s="148" t="s">
        <v>32</v>
      </c>
      <c r="B49" s="149">
        <v>5</v>
      </c>
      <c r="C49" s="150">
        <f t="shared" si="5"/>
        <v>0.10115314586283633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1</v>
      </c>
      <c r="C50" s="150">
        <f t="shared" si="5"/>
        <v>0.020230629172567266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2026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1857</v>
      </c>
      <c r="G52" s="152">
        <f>F52*100/F$51</f>
        <v>91.65844027640671</v>
      </c>
    </row>
    <row r="53" spans="1:7" ht="12.75">
      <c r="A53" s="148" t="s">
        <v>39</v>
      </c>
      <c r="B53" s="159">
        <v>0</v>
      </c>
      <c r="C53" s="150">
        <f t="shared" si="5"/>
        <v>0</v>
      </c>
      <c r="D53" s="151"/>
      <c r="E53" s="151" t="s">
        <v>40</v>
      </c>
      <c r="F53" s="149">
        <v>169</v>
      </c>
      <c r="G53" s="152">
        <f>F53*100/F$51</f>
        <v>8.341559723593287</v>
      </c>
    </row>
    <row r="54" spans="1:7" ht="14.25">
      <c r="A54" s="148" t="s">
        <v>41</v>
      </c>
      <c r="B54" s="149">
        <v>1</v>
      </c>
      <c r="C54" s="150">
        <f t="shared" si="5"/>
        <v>0.020230629172567266</v>
      </c>
      <c r="D54" s="151"/>
      <c r="E54" s="151" t="s">
        <v>42</v>
      </c>
      <c r="F54" s="149">
        <v>121</v>
      </c>
      <c r="G54" s="152">
        <f>F54*100/F$51</f>
        <v>5.972359328726554</v>
      </c>
    </row>
    <row r="55" spans="1:7" ht="12.75">
      <c r="A55" s="148" t="s">
        <v>43</v>
      </c>
      <c r="B55" s="149">
        <v>15</v>
      </c>
      <c r="C55" s="150">
        <f t="shared" si="5"/>
        <v>0.303459437588509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36</v>
      </c>
      <c r="C56" s="150">
        <f t="shared" si="5"/>
        <v>0.7283026502124216</v>
      </c>
      <c r="D56" s="151"/>
      <c r="E56" s="151" t="s">
        <v>45</v>
      </c>
      <c r="F56" s="166">
        <v>1.1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4.2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4842</v>
      </c>
      <c r="C60" s="167">
        <f>B60*100/B7</f>
        <v>97.9567064535707</v>
      </c>
      <c r="D60" s="151"/>
      <c r="E60" s="142" t="s">
        <v>51</v>
      </c>
      <c r="F60" s="140">
        <v>1857</v>
      </c>
      <c r="G60" s="147">
        <v>100</v>
      </c>
    </row>
    <row r="61" spans="1:7" ht="12.75">
      <c r="A61" s="148" t="s">
        <v>52</v>
      </c>
      <c r="B61" s="159">
        <v>56</v>
      </c>
      <c r="C61" s="167">
        <f>B61*100/B7</f>
        <v>1.132915233663767</v>
      </c>
      <c r="D61" s="151"/>
      <c r="E61" s="151" t="s">
        <v>53</v>
      </c>
      <c r="F61" s="149">
        <v>1660</v>
      </c>
      <c r="G61" s="152">
        <f>F61*100/F$60</f>
        <v>89.3914916532041</v>
      </c>
    </row>
    <row r="62" spans="1:7" ht="12.75">
      <c r="A62" s="148" t="s">
        <v>54</v>
      </c>
      <c r="B62" s="159">
        <v>14</v>
      </c>
      <c r="C62" s="167">
        <f>B62*100/B7</f>
        <v>0.2832288084159417</v>
      </c>
      <c r="D62" s="151"/>
      <c r="E62" s="151" t="s">
        <v>55</v>
      </c>
      <c r="F62" s="149">
        <v>197</v>
      </c>
      <c r="G62" s="152">
        <f>F62*100/F$60</f>
        <v>10.608508346795908</v>
      </c>
    </row>
    <row r="63" spans="1:7" ht="12.75">
      <c r="A63" s="148" t="s">
        <v>56</v>
      </c>
      <c r="B63" s="159">
        <v>49</v>
      </c>
      <c r="C63" s="167">
        <f>B63*100/B7</f>
        <v>0.9913008294557961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1</v>
      </c>
      <c r="C64" s="167">
        <f>B64*100/B7</f>
        <v>0.020230629172567266</v>
      </c>
      <c r="D64" s="151"/>
      <c r="E64" s="151" t="s">
        <v>58</v>
      </c>
      <c r="F64" s="164">
        <v>2.69</v>
      </c>
      <c r="G64" s="165" t="s">
        <v>261</v>
      </c>
    </row>
    <row r="65" spans="1:7" ht="13.5" thickBot="1">
      <c r="A65" s="170" t="s">
        <v>59</v>
      </c>
      <c r="B65" s="171">
        <v>21</v>
      </c>
      <c r="C65" s="172">
        <f>B65*100/B7</f>
        <v>0.4248432126239126</v>
      </c>
      <c r="D65" s="173"/>
      <c r="E65" s="173" t="s">
        <v>60</v>
      </c>
      <c r="F65" s="174">
        <v>2.38</v>
      </c>
      <c r="G65" s="175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4943</v>
      </c>
      <c r="G9" s="33">
        <f>(F9/$F$9)*100</f>
        <v>100</v>
      </c>
    </row>
    <row r="10" spans="1:7" ht="12.75">
      <c r="A10" s="29" t="s">
        <v>269</v>
      </c>
      <c r="B10" s="93">
        <v>1376</v>
      </c>
      <c r="C10" s="33">
        <f aca="true" t="shared" si="0" ref="C10:C15">(B10/$B$10)*100</f>
        <v>100</v>
      </c>
      <c r="E10" s="34" t="s">
        <v>270</v>
      </c>
      <c r="F10" s="97">
        <v>4766</v>
      </c>
      <c r="G10" s="84">
        <f aca="true" t="shared" si="1" ref="G10:G16">(F10/$F$9)*100</f>
        <v>96.4191786364556</v>
      </c>
    </row>
    <row r="11" spans="1:8" ht="12.75">
      <c r="A11" s="36" t="s">
        <v>271</v>
      </c>
      <c r="B11" s="98">
        <v>107</v>
      </c>
      <c r="C11" s="35">
        <f t="shared" si="0"/>
        <v>7.776162790697675</v>
      </c>
      <c r="E11" s="34" t="s">
        <v>272</v>
      </c>
      <c r="F11" s="97">
        <v>4752</v>
      </c>
      <c r="G11" s="84">
        <f t="shared" si="1"/>
        <v>96.13594982803966</v>
      </c>
      <c r="H11" s="15" t="s">
        <v>250</v>
      </c>
    </row>
    <row r="12" spans="1:8" ht="12.75">
      <c r="A12" s="36" t="s">
        <v>273</v>
      </c>
      <c r="B12" s="98">
        <v>123</v>
      </c>
      <c r="C12" s="35">
        <f t="shared" si="0"/>
        <v>8.938953488372094</v>
      </c>
      <c r="E12" s="34" t="s">
        <v>274</v>
      </c>
      <c r="F12" s="97">
        <v>3666</v>
      </c>
      <c r="G12" s="84">
        <f t="shared" si="1"/>
        <v>74.1654865466316</v>
      </c>
      <c r="H12" s="15" t="s">
        <v>250</v>
      </c>
    </row>
    <row r="13" spans="1:7" ht="12.75">
      <c r="A13" s="36" t="s">
        <v>275</v>
      </c>
      <c r="B13" s="98">
        <v>605</v>
      </c>
      <c r="C13" s="35">
        <f t="shared" si="0"/>
        <v>43.968023255813954</v>
      </c>
      <c r="E13" s="34" t="s">
        <v>276</v>
      </c>
      <c r="F13" s="97">
        <v>1086</v>
      </c>
      <c r="G13" s="84">
        <f t="shared" si="1"/>
        <v>21.97046328140805</v>
      </c>
    </row>
    <row r="14" spans="1:7" ht="12.75">
      <c r="A14" s="36" t="s">
        <v>277</v>
      </c>
      <c r="B14" s="98">
        <v>279</v>
      </c>
      <c r="C14" s="35">
        <f t="shared" si="0"/>
        <v>20.276162790697676</v>
      </c>
      <c r="E14" s="34" t="s">
        <v>166</v>
      </c>
      <c r="F14" s="97">
        <v>14</v>
      </c>
      <c r="G14" s="84">
        <f t="shared" si="1"/>
        <v>0.2832288084159417</v>
      </c>
    </row>
    <row r="15" spans="1:7" ht="12.75">
      <c r="A15" s="36" t="s">
        <v>324</v>
      </c>
      <c r="B15" s="97">
        <v>262</v>
      </c>
      <c r="C15" s="35">
        <f t="shared" si="0"/>
        <v>19.040697674418606</v>
      </c>
      <c r="E15" s="34" t="s">
        <v>278</v>
      </c>
      <c r="F15" s="97">
        <v>177</v>
      </c>
      <c r="G15" s="84">
        <f t="shared" si="1"/>
        <v>3.5808213635444064</v>
      </c>
    </row>
    <row r="16" spans="1:7" ht="12.75">
      <c r="A16" s="36"/>
      <c r="B16" s="93" t="s">
        <v>250</v>
      </c>
      <c r="C16" s="10"/>
      <c r="E16" s="34" t="s">
        <v>279</v>
      </c>
      <c r="F16" s="98">
        <v>25</v>
      </c>
      <c r="G16" s="84">
        <f t="shared" si="1"/>
        <v>0.5057657293141816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152</v>
      </c>
      <c r="G17" s="84">
        <f>(F17/$F$9)*100</f>
        <v>3.075055634230224</v>
      </c>
    </row>
    <row r="18" spans="1:7" ht="12.75">
      <c r="A18" s="29" t="s">
        <v>282</v>
      </c>
      <c r="B18" s="93">
        <v>3373</v>
      </c>
      <c r="C18" s="33">
        <f>(B18/$B$18)*100</f>
        <v>100</v>
      </c>
      <c r="E18" s="34" t="s">
        <v>283</v>
      </c>
      <c r="F18" s="97">
        <v>25</v>
      </c>
      <c r="G18" s="84">
        <f>(F18/$F$9)*100</f>
        <v>0.5057657293141816</v>
      </c>
    </row>
    <row r="19" spans="1:7" ht="12.75">
      <c r="A19" s="36" t="s">
        <v>284</v>
      </c>
      <c r="B19" s="97">
        <v>70</v>
      </c>
      <c r="C19" s="84">
        <f aca="true" t="shared" si="2" ref="C19:C25">(B19/$B$18)*100</f>
        <v>2.0753038837829823</v>
      </c>
      <c r="E19" s="34"/>
      <c r="F19" s="97" t="s">
        <v>250</v>
      </c>
      <c r="G19" s="84"/>
    </row>
    <row r="20" spans="1:7" ht="12.75">
      <c r="A20" s="36" t="s">
        <v>285</v>
      </c>
      <c r="B20" s="97">
        <v>219</v>
      </c>
      <c r="C20" s="84">
        <f t="shared" si="2"/>
        <v>6.4927364364067595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1171</v>
      </c>
      <c r="C21" s="84">
        <f t="shared" si="2"/>
        <v>34.71686925585532</v>
      </c>
      <c r="E21" s="38" t="s">
        <v>167</v>
      </c>
      <c r="F21" s="80">
        <v>177</v>
      </c>
      <c r="G21" s="33">
        <f>(F21/$F$21)*100</f>
        <v>100</v>
      </c>
    </row>
    <row r="22" spans="1:7" ht="12.75">
      <c r="A22" s="36" t="s">
        <v>302</v>
      </c>
      <c r="B22" s="97">
        <v>784</v>
      </c>
      <c r="C22" s="84">
        <f t="shared" si="2"/>
        <v>23.243403498369407</v>
      </c>
      <c r="E22" s="34" t="s">
        <v>303</v>
      </c>
      <c r="F22" s="97">
        <v>111</v>
      </c>
      <c r="G22" s="84">
        <f aca="true" t="shared" si="3" ref="G22:G27">(F22/$F$21)*100</f>
        <v>62.71186440677966</v>
      </c>
    </row>
    <row r="23" spans="1:7" ht="12.75">
      <c r="A23" s="36" t="s">
        <v>304</v>
      </c>
      <c r="B23" s="97">
        <v>209</v>
      </c>
      <c r="C23" s="84">
        <f t="shared" si="2"/>
        <v>6.19626445300919</v>
      </c>
      <c r="E23" s="34" t="s">
        <v>305</v>
      </c>
      <c r="F23" s="97">
        <v>30</v>
      </c>
      <c r="G23" s="84">
        <f t="shared" si="3"/>
        <v>16.94915254237288</v>
      </c>
    </row>
    <row r="24" spans="1:7" ht="12.75">
      <c r="A24" s="36" t="s">
        <v>306</v>
      </c>
      <c r="B24" s="97">
        <v>681</v>
      </c>
      <c r="C24" s="84">
        <f t="shared" si="2"/>
        <v>20.189742069374443</v>
      </c>
      <c r="E24" s="34" t="s">
        <v>307</v>
      </c>
      <c r="F24" s="97">
        <v>5</v>
      </c>
      <c r="G24" s="84">
        <f t="shared" si="3"/>
        <v>2.824858757062147</v>
      </c>
    </row>
    <row r="25" spans="1:7" ht="12.75">
      <c r="A25" s="36" t="s">
        <v>308</v>
      </c>
      <c r="B25" s="97">
        <v>239</v>
      </c>
      <c r="C25" s="84">
        <f t="shared" si="2"/>
        <v>7.085680403201898</v>
      </c>
      <c r="E25" s="34" t="s">
        <v>309</v>
      </c>
      <c r="F25" s="97">
        <v>7</v>
      </c>
      <c r="G25" s="84">
        <f t="shared" si="3"/>
        <v>3.954802259887006</v>
      </c>
    </row>
    <row r="26" spans="1:7" ht="12.75">
      <c r="A26" s="36"/>
      <c r="B26" s="93" t="s">
        <v>250</v>
      </c>
      <c r="C26" s="35"/>
      <c r="E26" s="34" t="s">
        <v>310</v>
      </c>
      <c r="F26" s="97">
        <v>19</v>
      </c>
      <c r="G26" s="84">
        <f t="shared" si="3"/>
        <v>10.734463276836157</v>
      </c>
    </row>
    <row r="27" spans="1:7" ht="12.75">
      <c r="A27" s="36" t="s">
        <v>311</v>
      </c>
      <c r="B27" s="108">
        <v>91.4</v>
      </c>
      <c r="C27" s="37" t="s">
        <v>261</v>
      </c>
      <c r="E27" s="34" t="s">
        <v>312</v>
      </c>
      <c r="F27" s="97">
        <v>5</v>
      </c>
      <c r="G27" s="84">
        <f t="shared" si="3"/>
        <v>2.824858757062147</v>
      </c>
    </row>
    <row r="28" spans="1:7" ht="12.75">
      <c r="A28" s="36" t="s">
        <v>313</v>
      </c>
      <c r="B28" s="108">
        <v>27.3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4651</v>
      </c>
      <c r="G30" s="33">
        <f>(F30/$F$30)*100</f>
        <v>100</v>
      </c>
      <c r="J30" s="39"/>
    </row>
    <row r="31" spans="1:10" ht="12.75">
      <c r="A31" s="95" t="s">
        <v>296</v>
      </c>
      <c r="B31" s="93">
        <v>3851</v>
      </c>
      <c r="C31" s="33">
        <f>(B31/$B$31)*100</f>
        <v>100</v>
      </c>
      <c r="E31" s="34" t="s">
        <v>317</v>
      </c>
      <c r="F31" s="97">
        <v>4384</v>
      </c>
      <c r="G31" s="101">
        <f>(F31/$F$30)*100</f>
        <v>94.25929907546764</v>
      </c>
      <c r="J31" s="39"/>
    </row>
    <row r="32" spans="1:10" ht="12.75">
      <c r="A32" s="36" t="s">
        <v>318</v>
      </c>
      <c r="B32" s="97">
        <v>797</v>
      </c>
      <c r="C32" s="10">
        <f>(B32/$B$31)*100</f>
        <v>20.695923136847572</v>
      </c>
      <c r="E32" s="34" t="s">
        <v>319</v>
      </c>
      <c r="F32" s="97">
        <v>267</v>
      </c>
      <c r="G32" s="101">
        <f aca="true" t="shared" si="4" ref="G32:G39">(F32/$F$30)*100</f>
        <v>5.740700924532359</v>
      </c>
      <c r="J32" s="39"/>
    </row>
    <row r="33" spans="1:10" ht="12.75">
      <c r="A33" s="36" t="s">
        <v>320</v>
      </c>
      <c r="B33" s="97">
        <v>2470</v>
      </c>
      <c r="C33" s="10">
        <f aca="true" t="shared" si="5" ref="C33:C38">(B33/$B$31)*100</f>
        <v>64.13918462736952</v>
      </c>
      <c r="E33" s="34" t="s">
        <v>321</v>
      </c>
      <c r="F33" s="97">
        <v>108</v>
      </c>
      <c r="G33" s="101">
        <f t="shared" si="4"/>
        <v>2.3220812728445495</v>
      </c>
      <c r="J33" s="39"/>
    </row>
    <row r="34" spans="1:7" ht="12.75">
      <c r="A34" s="36" t="s">
        <v>322</v>
      </c>
      <c r="B34" s="97">
        <v>57</v>
      </c>
      <c r="C34" s="10">
        <f t="shared" si="5"/>
        <v>1.4801350298623734</v>
      </c>
      <c r="E34" s="34" t="s">
        <v>323</v>
      </c>
      <c r="F34" s="97">
        <v>78</v>
      </c>
      <c r="G34" s="101">
        <f t="shared" si="4"/>
        <v>1.6770586970543968</v>
      </c>
    </row>
    <row r="35" spans="1:7" ht="12.75">
      <c r="A35" s="36" t="s">
        <v>325</v>
      </c>
      <c r="B35" s="97">
        <v>262</v>
      </c>
      <c r="C35" s="10">
        <f t="shared" si="5"/>
        <v>6.803427681121786</v>
      </c>
      <c r="E35" s="34" t="s">
        <v>321</v>
      </c>
      <c r="F35" s="97">
        <v>40</v>
      </c>
      <c r="G35" s="101">
        <f t="shared" si="4"/>
        <v>0.8600301010535369</v>
      </c>
    </row>
    <row r="36" spans="1:7" ht="12.75">
      <c r="A36" s="36" t="s">
        <v>297</v>
      </c>
      <c r="B36" s="97">
        <v>223</v>
      </c>
      <c r="C36" s="10">
        <f t="shared" si="5"/>
        <v>5.790703713321215</v>
      </c>
      <c r="E36" s="34" t="s">
        <v>327</v>
      </c>
      <c r="F36" s="97">
        <v>174</v>
      </c>
      <c r="G36" s="101">
        <f t="shared" si="4"/>
        <v>3.7411309395828853</v>
      </c>
    </row>
    <row r="37" spans="1:7" ht="12.75">
      <c r="A37" s="36" t="s">
        <v>326</v>
      </c>
      <c r="B37" s="97">
        <v>265</v>
      </c>
      <c r="C37" s="10">
        <f t="shared" si="5"/>
        <v>6.881329524798753</v>
      </c>
      <c r="E37" s="34" t="s">
        <v>321</v>
      </c>
      <c r="F37" s="97">
        <v>53</v>
      </c>
      <c r="G37" s="101">
        <f t="shared" si="4"/>
        <v>1.1395398838959363</v>
      </c>
    </row>
    <row r="38" spans="1:7" ht="12.75">
      <c r="A38" s="36" t="s">
        <v>297</v>
      </c>
      <c r="B38" s="97">
        <v>165</v>
      </c>
      <c r="C38" s="10">
        <f t="shared" si="5"/>
        <v>4.284601402233186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47</v>
      </c>
      <c r="C42" s="33">
        <f>(B42/$B$42)*100</f>
        <v>100</v>
      </c>
      <c r="E42" s="31" t="s">
        <v>268</v>
      </c>
      <c r="F42" s="80">
        <v>4943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51.06382978723404</v>
      </c>
      <c r="E43" s="60" t="s">
        <v>168</v>
      </c>
      <c r="F43" s="106">
        <v>6546</v>
      </c>
      <c r="G43" s="107">
        <f aca="true" t="shared" si="6" ref="G43:G71">(F43/$F$42)*100</f>
        <v>132.42969856362532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39</v>
      </c>
      <c r="G45" s="101">
        <f t="shared" si="6"/>
        <v>0.7889945377301234</v>
      </c>
    </row>
    <row r="46" spans="1:7" ht="12.75">
      <c r="A46" s="29" t="s">
        <v>331</v>
      </c>
      <c r="B46" s="93">
        <v>3631</v>
      </c>
      <c r="C46" s="33">
        <f>(B46/$B$46)*100</f>
        <v>100</v>
      </c>
      <c r="E46" s="1" t="s">
        <v>332</v>
      </c>
      <c r="F46" s="97">
        <v>19</v>
      </c>
      <c r="G46" s="101">
        <f t="shared" si="6"/>
        <v>0.384381954278778</v>
      </c>
    </row>
    <row r="47" spans="1:7" ht="12.75">
      <c r="A47" s="36" t="s">
        <v>333</v>
      </c>
      <c r="B47" s="97">
        <v>463</v>
      </c>
      <c r="C47" s="10">
        <f>(B47/$B$46)*100</f>
        <v>12.751308179564857</v>
      </c>
      <c r="E47" s="1" t="s">
        <v>334</v>
      </c>
      <c r="F47" s="97">
        <v>338</v>
      </c>
      <c r="G47" s="101">
        <f t="shared" si="6"/>
        <v>6.837952660327737</v>
      </c>
    </row>
    <row r="48" spans="1:7" ht="12.75">
      <c r="A48" s="36"/>
      <c r="B48" s="93" t="s">
        <v>250</v>
      </c>
      <c r="C48" s="10"/>
      <c r="E48" s="1" t="s">
        <v>335</v>
      </c>
      <c r="F48" s="97">
        <v>628</v>
      </c>
      <c r="G48" s="101">
        <f t="shared" si="6"/>
        <v>12.704835120372243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209</v>
      </c>
      <c r="G49" s="101">
        <f t="shared" si="6"/>
        <v>4.228201497066559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48</v>
      </c>
      <c r="G50" s="101">
        <f t="shared" si="6"/>
        <v>0.9710702002832288</v>
      </c>
    </row>
    <row r="51" spans="1:7" ht="12.75">
      <c r="A51" s="5" t="s">
        <v>338</v>
      </c>
      <c r="B51" s="93">
        <v>1115</v>
      </c>
      <c r="C51" s="33">
        <f>(B51/$B$51)*100</f>
        <v>100</v>
      </c>
      <c r="E51" s="1" t="s">
        <v>339</v>
      </c>
      <c r="F51" s="97">
        <v>1198</v>
      </c>
      <c r="G51" s="101">
        <f t="shared" si="6"/>
        <v>24.236293748735584</v>
      </c>
    </row>
    <row r="52" spans="1:7" ht="12.75">
      <c r="A52" s="4" t="s">
        <v>340</v>
      </c>
      <c r="B52" s="98">
        <v>31</v>
      </c>
      <c r="C52" s="10">
        <f>(B52/$B$51)*100</f>
        <v>2.780269058295964</v>
      </c>
      <c r="E52" s="1" t="s">
        <v>341</v>
      </c>
      <c r="F52" s="97">
        <v>42</v>
      </c>
      <c r="G52" s="101">
        <f t="shared" si="6"/>
        <v>0.8496864252478251</v>
      </c>
    </row>
    <row r="53" spans="1:7" ht="12.75">
      <c r="A53" s="4"/>
      <c r="B53" s="93" t="s">
        <v>250</v>
      </c>
      <c r="C53" s="10"/>
      <c r="E53" s="1" t="s">
        <v>342</v>
      </c>
      <c r="F53" s="97">
        <v>80</v>
      </c>
      <c r="G53" s="101">
        <f t="shared" si="6"/>
        <v>1.6184503338053813</v>
      </c>
    </row>
    <row r="54" spans="1:7" ht="14.25">
      <c r="A54" s="5" t="s">
        <v>343</v>
      </c>
      <c r="B54" s="93">
        <v>2999</v>
      </c>
      <c r="C54" s="33">
        <f>(B54/$B$54)*100</f>
        <v>100</v>
      </c>
      <c r="E54" s="1" t="s">
        <v>201</v>
      </c>
      <c r="F54" s="97">
        <v>1253</v>
      </c>
      <c r="G54" s="101">
        <f t="shared" si="6"/>
        <v>25.348978353226787</v>
      </c>
    </row>
    <row r="55" spans="1:7" ht="12.75">
      <c r="A55" s="4" t="s">
        <v>340</v>
      </c>
      <c r="B55" s="98">
        <v>514</v>
      </c>
      <c r="C55" s="10">
        <f>(B55/$B$54)*100</f>
        <v>17.139046348782927</v>
      </c>
      <c r="E55" s="1" t="s">
        <v>344</v>
      </c>
      <c r="F55" s="97">
        <v>987</v>
      </c>
      <c r="G55" s="101">
        <f t="shared" si="6"/>
        <v>19.967630993323894</v>
      </c>
    </row>
    <row r="56" spans="1:7" ht="12.75">
      <c r="A56" s="4" t="s">
        <v>345</v>
      </c>
      <c r="B56" s="119">
        <v>73.9</v>
      </c>
      <c r="C56" s="37" t="s">
        <v>261</v>
      </c>
      <c r="E56" s="1" t="s">
        <v>346</v>
      </c>
      <c r="F56" s="97">
        <v>12</v>
      </c>
      <c r="G56" s="101">
        <f t="shared" si="6"/>
        <v>0.2427675500708072</v>
      </c>
    </row>
    <row r="57" spans="1:7" ht="12.75">
      <c r="A57" s="4" t="s">
        <v>347</v>
      </c>
      <c r="B57" s="98">
        <v>2485</v>
      </c>
      <c r="C57" s="10">
        <f>(B57/$B$54)*100</f>
        <v>82.86095365121707</v>
      </c>
      <c r="E57" s="1" t="s">
        <v>348</v>
      </c>
      <c r="F57" s="97">
        <v>26</v>
      </c>
      <c r="G57" s="101">
        <f t="shared" si="6"/>
        <v>0.5259963584867489</v>
      </c>
    </row>
    <row r="58" spans="1:7" ht="12.75">
      <c r="A58" s="4" t="s">
        <v>345</v>
      </c>
      <c r="B58" s="119">
        <v>79.8</v>
      </c>
      <c r="C58" s="37" t="s">
        <v>261</v>
      </c>
      <c r="E58" s="1" t="s">
        <v>349</v>
      </c>
      <c r="F58" s="97">
        <v>505</v>
      </c>
      <c r="G58" s="101">
        <f t="shared" si="6"/>
        <v>10.21646773214647</v>
      </c>
    </row>
    <row r="59" spans="1:7" ht="12.75">
      <c r="A59" s="4"/>
      <c r="B59" s="93" t="s">
        <v>250</v>
      </c>
      <c r="C59" s="10"/>
      <c r="E59" s="1" t="s">
        <v>350</v>
      </c>
      <c r="F59" s="97">
        <v>9</v>
      </c>
      <c r="G59" s="101">
        <f t="shared" si="6"/>
        <v>0.1820756625531054</v>
      </c>
    </row>
    <row r="60" spans="1:7" ht="12.75">
      <c r="A60" s="5" t="s">
        <v>351</v>
      </c>
      <c r="B60" s="93">
        <v>537</v>
      </c>
      <c r="C60" s="33">
        <f>(B60/$B$60)*100</f>
        <v>100</v>
      </c>
      <c r="E60" s="1" t="s">
        <v>352</v>
      </c>
      <c r="F60" s="97">
        <v>46</v>
      </c>
      <c r="G60" s="101">
        <f t="shared" si="6"/>
        <v>0.9306089419380943</v>
      </c>
    </row>
    <row r="61" spans="1:7" ht="12.75">
      <c r="A61" s="4" t="s">
        <v>340</v>
      </c>
      <c r="B61" s="97">
        <v>246</v>
      </c>
      <c r="C61" s="10">
        <f>(B61/$B$60)*100</f>
        <v>45.81005586592179</v>
      </c>
      <c r="E61" s="1" t="s">
        <v>353</v>
      </c>
      <c r="F61" s="97">
        <v>124</v>
      </c>
      <c r="G61" s="101">
        <f t="shared" si="6"/>
        <v>2.508598017398341</v>
      </c>
    </row>
    <row r="62" spans="1:7" ht="12.75">
      <c r="A62" s="4"/>
      <c r="B62" s="93" t="s">
        <v>250</v>
      </c>
      <c r="C62" s="10"/>
      <c r="E62" s="1" t="s">
        <v>354</v>
      </c>
      <c r="F62" s="97">
        <v>94</v>
      </c>
      <c r="G62" s="101">
        <f t="shared" si="6"/>
        <v>1.901679142221323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0.1820756625531054</v>
      </c>
    </row>
    <row r="64" spans="1:7" ht="12.75">
      <c r="A64" s="29" t="s">
        <v>357</v>
      </c>
      <c r="B64" s="93">
        <v>4651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3260</v>
      </c>
      <c r="C65" s="10">
        <f>(B65/$B$64)*100</f>
        <v>70.09245323586325</v>
      </c>
      <c r="E65" s="1" t="s">
        <v>359</v>
      </c>
      <c r="F65" s="97">
        <v>84</v>
      </c>
      <c r="G65" s="101">
        <f t="shared" si="6"/>
        <v>1.6993728504956502</v>
      </c>
    </row>
    <row r="66" spans="1:7" ht="12.75">
      <c r="A66" s="4" t="s">
        <v>257</v>
      </c>
      <c r="B66" s="97">
        <v>1369</v>
      </c>
      <c r="C66" s="10">
        <f aca="true" t="shared" si="7" ref="C66:C71">(B66/$B$64)*100</f>
        <v>29.434530208557298</v>
      </c>
      <c r="E66" s="1" t="s">
        <v>360</v>
      </c>
      <c r="F66" s="97">
        <v>16</v>
      </c>
      <c r="G66" s="101">
        <f t="shared" si="6"/>
        <v>0.32369006676107626</v>
      </c>
    </row>
    <row r="67" spans="1:7" ht="12.75">
      <c r="A67" s="4" t="s">
        <v>361</v>
      </c>
      <c r="B67" s="97">
        <v>830</v>
      </c>
      <c r="C67" s="10">
        <f t="shared" si="7"/>
        <v>17.84562459686089</v>
      </c>
      <c r="E67" s="1" t="s">
        <v>362</v>
      </c>
      <c r="F67" s="97">
        <v>95</v>
      </c>
      <c r="G67" s="101">
        <f t="shared" si="6"/>
        <v>1.9219097713938902</v>
      </c>
    </row>
    <row r="68" spans="1:7" ht="12.75">
      <c r="A68" s="4" t="s">
        <v>363</v>
      </c>
      <c r="B68" s="97">
        <v>539</v>
      </c>
      <c r="C68" s="10">
        <f t="shared" si="7"/>
        <v>11.58890561169641</v>
      </c>
      <c r="E68" s="1" t="s">
        <v>364</v>
      </c>
      <c r="F68" s="97">
        <v>190</v>
      </c>
      <c r="G68" s="101">
        <f t="shared" si="6"/>
        <v>3.8438195427877804</v>
      </c>
    </row>
    <row r="69" spans="1:7" ht="12.75">
      <c r="A69" s="4" t="s">
        <v>365</v>
      </c>
      <c r="B69" s="97">
        <v>325</v>
      </c>
      <c r="C69" s="10">
        <f t="shared" si="7"/>
        <v>6.987744571059987</v>
      </c>
      <c r="E69" s="1" t="s">
        <v>366</v>
      </c>
      <c r="F69" s="97">
        <v>18</v>
      </c>
      <c r="G69" s="101">
        <f t="shared" si="6"/>
        <v>0.3641513251062108</v>
      </c>
    </row>
    <row r="70" spans="1:7" ht="12.75">
      <c r="A70" s="4" t="s">
        <v>367</v>
      </c>
      <c r="B70" s="97">
        <v>214</v>
      </c>
      <c r="C70" s="10">
        <f t="shared" si="7"/>
        <v>4.6011610406364225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22</v>
      </c>
      <c r="C71" s="40">
        <f t="shared" si="7"/>
        <v>0.4730165555794453</v>
      </c>
      <c r="D71" s="41"/>
      <c r="E71" s="9" t="s">
        <v>369</v>
      </c>
      <c r="F71" s="103">
        <v>477</v>
      </c>
      <c r="G71" s="104">
        <f t="shared" si="6"/>
        <v>9.650010115314586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3800</v>
      </c>
      <c r="C9" s="81">
        <f>(B9/$B$9)*100</f>
        <v>100</v>
      </c>
      <c r="D9" s="65"/>
      <c r="E9" s="79" t="s">
        <v>381</v>
      </c>
      <c r="F9" s="80">
        <v>1848</v>
      </c>
      <c r="G9" s="81">
        <f>(F9/$F$9)*100</f>
        <v>100</v>
      </c>
    </row>
    <row r="10" spans="1:7" ht="12.75">
      <c r="A10" s="82" t="s">
        <v>382</v>
      </c>
      <c r="B10" s="97">
        <v>2596</v>
      </c>
      <c r="C10" s="105">
        <f>(B10/$B$9)*100</f>
        <v>68.3157894736842</v>
      </c>
      <c r="D10" s="65"/>
      <c r="E10" s="78" t="s">
        <v>383</v>
      </c>
      <c r="F10" s="97">
        <v>40</v>
      </c>
      <c r="G10" s="105">
        <f aca="true" t="shared" si="0" ref="G10:G19">(F10/$F$9)*100</f>
        <v>2.1645021645021645</v>
      </c>
    </row>
    <row r="11" spans="1:7" ht="12.75">
      <c r="A11" s="82" t="s">
        <v>384</v>
      </c>
      <c r="B11" s="97">
        <v>2596</v>
      </c>
      <c r="C11" s="105">
        <f aca="true" t="shared" si="1" ref="C11:C16">(B11/$B$9)*100</f>
        <v>68.3157894736842</v>
      </c>
      <c r="D11" s="65"/>
      <c r="E11" s="78" t="s">
        <v>385</v>
      </c>
      <c r="F11" s="97">
        <v>88</v>
      </c>
      <c r="G11" s="105">
        <f t="shared" si="0"/>
        <v>4.761904761904762</v>
      </c>
    </row>
    <row r="12" spans="1:7" ht="12.75">
      <c r="A12" s="82" t="s">
        <v>386</v>
      </c>
      <c r="B12" s="97">
        <v>2528</v>
      </c>
      <c r="C12" s="105">
        <f>(B12/$B$9)*100</f>
        <v>66.52631578947368</v>
      </c>
      <c r="D12" s="65"/>
      <c r="E12" s="78" t="s">
        <v>387</v>
      </c>
      <c r="F12" s="97">
        <v>152</v>
      </c>
      <c r="G12" s="105">
        <f t="shared" si="0"/>
        <v>8.225108225108226</v>
      </c>
    </row>
    <row r="13" spans="1:7" ht="12.75">
      <c r="A13" s="82" t="s">
        <v>388</v>
      </c>
      <c r="B13" s="97">
        <v>68</v>
      </c>
      <c r="C13" s="105">
        <f>(B13/$B$9)*100</f>
        <v>1.789473684210526</v>
      </c>
      <c r="D13" s="65"/>
      <c r="E13" s="78" t="s">
        <v>389</v>
      </c>
      <c r="F13" s="97">
        <v>133</v>
      </c>
      <c r="G13" s="105">
        <f t="shared" si="0"/>
        <v>7.196969696969697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283</v>
      </c>
      <c r="G14" s="105">
        <f t="shared" si="0"/>
        <v>15.313852813852813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456</v>
      </c>
      <c r="G15" s="105">
        <f t="shared" si="0"/>
        <v>24.675324675324674</v>
      </c>
    </row>
    <row r="16" spans="1:7" ht="12.75">
      <c r="A16" s="82" t="s">
        <v>67</v>
      </c>
      <c r="B16" s="97">
        <v>1204</v>
      </c>
      <c r="C16" s="105">
        <f t="shared" si="1"/>
        <v>31.684210526315788</v>
      </c>
      <c r="D16" s="65"/>
      <c r="E16" s="78" t="s">
        <v>68</v>
      </c>
      <c r="F16" s="97">
        <v>276</v>
      </c>
      <c r="G16" s="105">
        <f t="shared" si="0"/>
        <v>14.935064935064934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358</v>
      </c>
      <c r="G17" s="105">
        <f t="shared" si="0"/>
        <v>19.37229437229437</v>
      </c>
    </row>
    <row r="18" spans="1:7" ht="12.75">
      <c r="A18" s="77" t="s">
        <v>70</v>
      </c>
      <c r="B18" s="80">
        <v>1981</v>
      </c>
      <c r="C18" s="81">
        <f>(B18/$B$18)*100</f>
        <v>100</v>
      </c>
      <c r="D18" s="65"/>
      <c r="E18" s="78" t="s">
        <v>170</v>
      </c>
      <c r="F18" s="97">
        <v>48</v>
      </c>
      <c r="G18" s="105">
        <f t="shared" si="0"/>
        <v>2.5974025974025974</v>
      </c>
    </row>
    <row r="19" spans="1:9" ht="12.75">
      <c r="A19" s="82" t="s">
        <v>382</v>
      </c>
      <c r="B19" s="97">
        <v>1150</v>
      </c>
      <c r="C19" s="105">
        <f>(B19/$B$18)*100</f>
        <v>58.051489146895506</v>
      </c>
      <c r="D19" s="65"/>
      <c r="E19" s="78" t="s">
        <v>169</v>
      </c>
      <c r="F19" s="98">
        <v>14</v>
      </c>
      <c r="G19" s="105">
        <f t="shared" si="0"/>
        <v>0.7575757575757576</v>
      </c>
      <c r="I19" s="117"/>
    </row>
    <row r="20" spans="1:7" ht="12.75">
      <c r="A20" s="82" t="s">
        <v>384</v>
      </c>
      <c r="B20" s="97">
        <v>1150</v>
      </c>
      <c r="C20" s="105">
        <f>(B20/$B$18)*100</f>
        <v>58.051489146895506</v>
      </c>
      <c r="D20" s="65"/>
      <c r="E20" s="78" t="s">
        <v>71</v>
      </c>
      <c r="F20" s="97">
        <v>60698</v>
      </c>
      <c r="G20" s="112" t="s">
        <v>261</v>
      </c>
    </row>
    <row r="21" spans="1:7" ht="12.75">
      <c r="A21" s="82" t="s">
        <v>386</v>
      </c>
      <c r="B21" s="97">
        <v>1093</v>
      </c>
      <c r="C21" s="105">
        <f>(B21/$B$18)*100</f>
        <v>55.17415446744069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1551</v>
      </c>
      <c r="G22" s="105">
        <f>(F22/$F$9)*100</f>
        <v>83.92857142857143</v>
      </c>
    </row>
    <row r="23" spans="1:7" ht="12.75">
      <c r="A23" s="77" t="s">
        <v>73</v>
      </c>
      <c r="B23" s="80">
        <v>388</v>
      </c>
      <c r="C23" s="81">
        <f>(B23/$B$23)*100</f>
        <v>100</v>
      </c>
      <c r="D23" s="65"/>
      <c r="E23" s="78" t="s">
        <v>74</v>
      </c>
      <c r="F23" s="97">
        <v>69041</v>
      </c>
      <c r="G23" s="112" t="s">
        <v>261</v>
      </c>
    </row>
    <row r="24" spans="1:7" ht="12.75">
      <c r="A24" s="82" t="s">
        <v>75</v>
      </c>
      <c r="B24" s="97">
        <v>213</v>
      </c>
      <c r="C24" s="105">
        <f>(B24/$B$23)*100</f>
        <v>54.89690721649485</v>
      </c>
      <c r="D24" s="65"/>
      <c r="E24" s="78" t="s">
        <v>76</v>
      </c>
      <c r="F24" s="97">
        <v>466</v>
      </c>
      <c r="G24" s="105">
        <f>(F24/$F$9)*100</f>
        <v>25.216450216450216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12169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</v>
      </c>
      <c r="G26" s="105">
        <f>(F26/$F$9)*100</f>
        <v>2.1103896103896105</v>
      </c>
    </row>
    <row r="27" spans="1:7" ht="12.75">
      <c r="A27" s="77" t="s">
        <v>85</v>
      </c>
      <c r="B27" s="80">
        <v>2482</v>
      </c>
      <c r="C27" s="81">
        <f>(B27/$B$27)*100</f>
        <v>100</v>
      </c>
      <c r="D27" s="65"/>
      <c r="E27" s="78" t="s">
        <v>78</v>
      </c>
      <c r="F27" s="98">
        <v>7892</v>
      </c>
      <c r="G27" s="112" t="s">
        <v>261</v>
      </c>
    </row>
    <row r="28" spans="1:7" ht="12.75">
      <c r="A28" s="82" t="s">
        <v>86</v>
      </c>
      <c r="B28" s="97">
        <v>2085</v>
      </c>
      <c r="C28" s="105">
        <f aca="true" t="shared" si="2" ref="C28:C33">(B28/$B$27)*100</f>
        <v>84.00483481063658</v>
      </c>
      <c r="D28" s="65"/>
      <c r="E28" s="78" t="s">
        <v>79</v>
      </c>
      <c r="F28" s="97">
        <v>32</v>
      </c>
      <c r="G28" s="105">
        <f>(F28/$F$9)*100</f>
        <v>1.7316017316017316</v>
      </c>
    </row>
    <row r="29" spans="1:7" ht="12.75">
      <c r="A29" s="82" t="s">
        <v>87</v>
      </c>
      <c r="B29" s="97">
        <v>179</v>
      </c>
      <c r="C29" s="105">
        <f t="shared" si="2"/>
        <v>7.211925866236905</v>
      </c>
      <c r="D29" s="65"/>
      <c r="E29" s="78" t="s">
        <v>80</v>
      </c>
      <c r="F29" s="97">
        <v>906</v>
      </c>
      <c r="G29" s="112" t="s">
        <v>261</v>
      </c>
    </row>
    <row r="30" spans="1:7" ht="12.75">
      <c r="A30" s="82" t="s">
        <v>88</v>
      </c>
      <c r="B30" s="97">
        <v>65</v>
      </c>
      <c r="C30" s="105">
        <f t="shared" si="2"/>
        <v>2.6188557614826755</v>
      </c>
      <c r="D30" s="65"/>
      <c r="E30" s="78" t="s">
        <v>81</v>
      </c>
      <c r="F30" s="97">
        <v>289</v>
      </c>
      <c r="G30" s="105">
        <f>(F30/$F$9)*100</f>
        <v>15.638528138528137</v>
      </c>
    </row>
    <row r="31" spans="1:7" ht="12.75">
      <c r="A31" s="82" t="s">
        <v>115</v>
      </c>
      <c r="B31" s="97">
        <v>26</v>
      </c>
      <c r="C31" s="105">
        <f t="shared" si="2"/>
        <v>1.04754230459307</v>
      </c>
      <c r="D31" s="65"/>
      <c r="E31" s="78" t="s">
        <v>82</v>
      </c>
      <c r="F31" s="97">
        <v>15190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127</v>
      </c>
      <c r="C33" s="105">
        <f t="shared" si="2"/>
        <v>5.1168412570507655</v>
      </c>
      <c r="D33" s="65"/>
      <c r="E33" s="79" t="s">
        <v>84</v>
      </c>
      <c r="F33" s="80">
        <v>1397</v>
      </c>
      <c r="G33" s="81">
        <f>(F33/$F$33)*100</f>
        <v>100</v>
      </c>
    </row>
    <row r="34" spans="1:7" ht="12.75">
      <c r="A34" s="82" t="s">
        <v>91</v>
      </c>
      <c r="B34" s="109">
        <v>39.1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0.7874015748031495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1.0021474588403723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58</v>
      </c>
      <c r="G36" s="105">
        <f t="shared" si="3"/>
        <v>4.151753758052971</v>
      </c>
    </row>
    <row r="37" spans="1:7" ht="12.75">
      <c r="A37" s="77" t="s">
        <v>94</v>
      </c>
      <c r="B37" s="80">
        <v>2528</v>
      </c>
      <c r="C37" s="81">
        <f>(B37/$B$37)*100</f>
        <v>100</v>
      </c>
      <c r="D37" s="65"/>
      <c r="E37" s="78" t="s">
        <v>389</v>
      </c>
      <c r="F37" s="97">
        <v>107</v>
      </c>
      <c r="G37" s="105">
        <f t="shared" si="3"/>
        <v>7.659269863994274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214</v>
      </c>
      <c r="G38" s="105">
        <f t="shared" si="3"/>
        <v>15.318539727988547</v>
      </c>
    </row>
    <row r="39" spans="1:7" ht="12.75">
      <c r="A39" s="82" t="s">
        <v>97</v>
      </c>
      <c r="B39" s="98">
        <v>941</v>
      </c>
      <c r="C39" s="105">
        <f>(B39/$B$37)*100</f>
        <v>37.223101265822784</v>
      </c>
      <c r="D39" s="65"/>
      <c r="E39" s="78" t="s">
        <v>393</v>
      </c>
      <c r="F39" s="97">
        <v>374</v>
      </c>
      <c r="G39" s="105">
        <f t="shared" si="3"/>
        <v>26.77165354330709</v>
      </c>
    </row>
    <row r="40" spans="1:7" ht="12.75">
      <c r="A40" s="82" t="s">
        <v>98</v>
      </c>
      <c r="B40" s="98">
        <v>324</v>
      </c>
      <c r="C40" s="105">
        <f>(B40/$B$37)*100</f>
        <v>12.81645569620253</v>
      </c>
      <c r="D40" s="65"/>
      <c r="E40" s="78" t="s">
        <v>68</v>
      </c>
      <c r="F40" s="97">
        <v>240</v>
      </c>
      <c r="G40" s="105">
        <f t="shared" si="3"/>
        <v>17.17967072297781</v>
      </c>
    </row>
    <row r="41" spans="1:7" ht="12.75">
      <c r="A41" s="82" t="s">
        <v>100</v>
      </c>
      <c r="B41" s="98">
        <v>641</v>
      </c>
      <c r="C41" s="105">
        <f>(B41/$B$37)*100</f>
        <v>25.35601265822785</v>
      </c>
      <c r="D41" s="65"/>
      <c r="E41" s="78" t="s">
        <v>69</v>
      </c>
      <c r="F41" s="97">
        <v>317</v>
      </c>
      <c r="G41" s="105">
        <f t="shared" si="3"/>
        <v>22.691481746599855</v>
      </c>
    </row>
    <row r="42" spans="1:7" ht="12.75">
      <c r="A42" s="82" t="s">
        <v>260</v>
      </c>
      <c r="B42" s="98">
        <v>13</v>
      </c>
      <c r="C42" s="105">
        <f>(B42/$B$37)*100</f>
        <v>0.5142405063291139</v>
      </c>
      <c r="D42" s="65"/>
      <c r="E42" s="78" t="s">
        <v>170</v>
      </c>
      <c r="F42" s="97">
        <v>48</v>
      </c>
      <c r="G42" s="105">
        <f t="shared" si="3"/>
        <v>3.4359341445955622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</v>
      </c>
      <c r="G43" s="105">
        <f t="shared" si="3"/>
        <v>1.0021474588403723</v>
      </c>
    </row>
    <row r="44" spans="1:7" ht="12.75">
      <c r="A44" s="82" t="s">
        <v>291</v>
      </c>
      <c r="B44" s="98">
        <v>326</v>
      </c>
      <c r="C44" s="105">
        <f>(B44/$B$37)*100</f>
        <v>12.895569620253164</v>
      </c>
      <c r="D44" s="65"/>
      <c r="E44" s="78" t="s">
        <v>93</v>
      </c>
      <c r="F44" s="97">
        <v>67386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283</v>
      </c>
      <c r="C46" s="105">
        <f>(B46/$B$37)*100</f>
        <v>11.194620253164556</v>
      </c>
      <c r="D46" s="65"/>
      <c r="E46" s="78" t="s">
        <v>96</v>
      </c>
      <c r="F46" s="97">
        <v>25353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48882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0.4746835443037975</v>
      </c>
      <c r="D49" s="87"/>
      <c r="E49" s="88" t="s">
        <v>102</v>
      </c>
      <c r="F49" s="113">
        <v>36500</v>
      </c>
      <c r="G49" s="114" t="s">
        <v>261</v>
      </c>
    </row>
    <row r="50" spans="1:7" ht="13.5" thickTop="1">
      <c r="A50" s="82" t="s">
        <v>116</v>
      </c>
      <c r="B50" s="98">
        <v>261</v>
      </c>
      <c r="C50" s="105">
        <f t="shared" si="4"/>
        <v>10.324367088607595</v>
      </c>
      <c r="D50" s="65"/>
      <c r="E50" s="78"/>
      <c r="F50" s="86"/>
      <c r="G50" s="85"/>
    </row>
    <row r="51" spans="1:7" ht="12.75">
      <c r="A51" s="82" t="s">
        <v>117</v>
      </c>
      <c r="B51" s="98">
        <v>222</v>
      </c>
      <c r="C51" s="105">
        <f t="shared" si="4"/>
        <v>8.781645569620252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122</v>
      </c>
      <c r="C52" s="105">
        <f t="shared" si="4"/>
        <v>4.825949367088608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299</v>
      </c>
      <c r="C53" s="105">
        <f t="shared" si="4"/>
        <v>11.827531645569621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98</v>
      </c>
      <c r="C54" s="105">
        <f t="shared" si="4"/>
        <v>3.8765822784810124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130</v>
      </c>
      <c r="C55" s="105">
        <f t="shared" si="4"/>
        <v>5.1424050632911396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217</v>
      </c>
      <c r="C57" s="105">
        <f>(B57/$B$37)*100</f>
        <v>8.583860759493671</v>
      </c>
      <c r="D57" s="65"/>
      <c r="E57" s="79" t="s">
        <v>84</v>
      </c>
      <c r="F57" s="80">
        <v>17</v>
      </c>
      <c r="G57" s="105">
        <f>(F57/L57)*100</f>
        <v>1.2168933428775948</v>
      </c>
      <c r="H57" s="79" t="s">
        <v>84</v>
      </c>
      <c r="L57" s="15">
        <v>1397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</v>
      </c>
      <c r="G58" s="105">
        <f>(F58/L58)*100</f>
        <v>1.5759312320916905</v>
      </c>
      <c r="H58" s="78" t="s">
        <v>118</v>
      </c>
      <c r="L58" s="15">
        <v>698</v>
      </c>
    </row>
    <row r="59" spans="1:12" ht="12.75">
      <c r="A59" s="82" t="s">
        <v>112</v>
      </c>
      <c r="B59" s="98">
        <v>267</v>
      </c>
      <c r="C59" s="105">
        <f>(B59/$B$37)*100</f>
        <v>10.561708860759493</v>
      </c>
      <c r="D59" s="65"/>
      <c r="E59" s="78" t="s">
        <v>120</v>
      </c>
      <c r="F59" s="97">
        <v>6</v>
      </c>
      <c r="G59" s="105">
        <f>(F59/L59)*100</f>
        <v>2.2222222222222223</v>
      </c>
      <c r="H59" s="78" t="s">
        <v>120</v>
      </c>
      <c r="L59" s="15">
        <v>270</v>
      </c>
    </row>
    <row r="60" spans="1:7" ht="12.75">
      <c r="A60" s="82" t="s">
        <v>113</v>
      </c>
      <c r="B60" s="98">
        <v>527</v>
      </c>
      <c r="C60" s="105">
        <f>(B60/$B$37)*100</f>
        <v>20.84651898734177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112</v>
      </c>
      <c r="C62" s="105">
        <f>(B62/$B$37)*100</f>
        <v>4.430379746835443</v>
      </c>
      <c r="D62" s="65"/>
      <c r="E62" s="79" t="s">
        <v>123</v>
      </c>
      <c r="F62" s="80">
        <v>5</v>
      </c>
      <c r="G62" s="105">
        <f>(F62/L62)*100</f>
        <v>4.464285714285714</v>
      </c>
      <c r="H62" s="79" t="s">
        <v>394</v>
      </c>
      <c r="L62" s="15">
        <v>112</v>
      </c>
    </row>
    <row r="63" spans="1:12" ht="12.75">
      <c r="A63" s="61" t="s">
        <v>293</v>
      </c>
      <c r="B63" s="98">
        <v>89</v>
      </c>
      <c r="C63" s="105">
        <f>(B63/$B$37)*100</f>
        <v>3.5205696202531644</v>
      </c>
      <c r="D63" s="65"/>
      <c r="E63" s="78" t="s">
        <v>118</v>
      </c>
      <c r="F63" s="97">
        <v>5</v>
      </c>
      <c r="G63" s="105">
        <f>(F63/L63)*100</f>
        <v>8.928571428571429</v>
      </c>
      <c r="H63" s="78" t="s">
        <v>118</v>
      </c>
      <c r="L63" s="15">
        <v>56</v>
      </c>
    </row>
    <row r="64" spans="1:12" ht="12.75">
      <c r="A64" s="82" t="s">
        <v>114</v>
      </c>
      <c r="B64" s="98">
        <v>172</v>
      </c>
      <c r="C64" s="105">
        <f>(B64/$B$37)*100</f>
        <v>6.80379746835443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101</v>
      </c>
      <c r="G66" s="105">
        <f aca="true" t="shared" si="5" ref="G66:G71">(F66/L66)*100</f>
        <v>2.043293546429294</v>
      </c>
      <c r="H66" s="79" t="s">
        <v>124</v>
      </c>
      <c r="L66" s="15">
        <v>4943</v>
      </c>
    </row>
    <row r="67" spans="1:12" ht="12.75">
      <c r="A67" s="82" t="s">
        <v>126</v>
      </c>
      <c r="B67" s="97">
        <v>1846</v>
      </c>
      <c r="C67" s="105">
        <f>(B67/$B$37)*100</f>
        <v>73.02215189873418</v>
      </c>
      <c r="D67" s="65"/>
      <c r="E67" s="78" t="s">
        <v>262</v>
      </c>
      <c r="F67" s="97">
        <v>71</v>
      </c>
      <c r="G67" s="105">
        <f t="shared" si="5"/>
        <v>1.9553841916827321</v>
      </c>
      <c r="H67" s="78" t="s">
        <v>262</v>
      </c>
      <c r="L67" s="15">
        <v>3631</v>
      </c>
    </row>
    <row r="68" spans="1:12" ht="12.75">
      <c r="A68" s="82" t="s">
        <v>128</v>
      </c>
      <c r="B68" s="97">
        <v>494</v>
      </c>
      <c r="C68" s="105">
        <f>(B68/$B$37)*100</f>
        <v>19.54113924050633</v>
      </c>
      <c r="D68" s="65"/>
      <c r="E68" s="78" t="s">
        <v>127</v>
      </c>
      <c r="F68" s="97">
        <v>12</v>
      </c>
      <c r="G68" s="105">
        <f t="shared" si="5"/>
        <v>2.2346368715083798</v>
      </c>
      <c r="H68" s="78" t="s">
        <v>127</v>
      </c>
      <c r="L68" s="15">
        <v>537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26</v>
      </c>
      <c r="G69" s="105">
        <f t="shared" si="5"/>
        <v>1.9877675840978593</v>
      </c>
      <c r="H69" s="78" t="s">
        <v>129</v>
      </c>
      <c r="L69" s="15">
        <v>1308</v>
      </c>
    </row>
    <row r="70" spans="1:12" ht="12.75">
      <c r="A70" s="82" t="s">
        <v>376</v>
      </c>
      <c r="B70" s="97">
        <v>183</v>
      </c>
      <c r="C70" s="105">
        <f>(B70/$B$37)*100</f>
        <v>7.238924050632911</v>
      </c>
      <c r="D70" s="65"/>
      <c r="E70" s="78" t="s">
        <v>130</v>
      </c>
      <c r="F70" s="97">
        <v>22</v>
      </c>
      <c r="G70" s="105">
        <f t="shared" si="5"/>
        <v>2.1653543307086616</v>
      </c>
      <c r="H70" s="78" t="s">
        <v>130</v>
      </c>
      <c r="L70" s="15">
        <v>1016</v>
      </c>
    </row>
    <row r="71" spans="1:12" ht="13.5" thickBot="1">
      <c r="A71" s="90" t="s">
        <v>371</v>
      </c>
      <c r="B71" s="110">
        <v>5</v>
      </c>
      <c r="C71" s="111">
        <f>(B71/$B$37)*100</f>
        <v>0.19778481012658228</v>
      </c>
      <c r="D71" s="91"/>
      <c r="E71" s="92" t="s">
        <v>131</v>
      </c>
      <c r="F71" s="110">
        <v>44</v>
      </c>
      <c r="G71" s="118">
        <f t="shared" si="5"/>
        <v>7.732864674868189</v>
      </c>
      <c r="H71" s="92" t="s">
        <v>131</v>
      </c>
      <c r="L71" s="15">
        <v>569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1857</v>
      </c>
      <c r="G9" s="81">
        <f>(F9/$F$9)*100</f>
        <v>100</v>
      </c>
      <c r="I9" s="53"/>
    </row>
    <row r="10" spans="1:7" ht="12.75">
      <c r="A10" s="36" t="s">
        <v>137</v>
      </c>
      <c r="B10" s="97">
        <v>1610</v>
      </c>
      <c r="C10" s="105">
        <f aca="true" t="shared" si="0" ref="C10:C18">(B10/$B$8)*100</f>
        <v>79.46692991115498</v>
      </c>
      <c r="E10" s="32" t="s">
        <v>138</v>
      </c>
      <c r="F10" s="97">
        <v>1850</v>
      </c>
      <c r="G10" s="105">
        <f>(F10/$F$9)*100</f>
        <v>99.6230479267636</v>
      </c>
    </row>
    <row r="11" spans="1:7" ht="12.75">
      <c r="A11" s="36" t="s">
        <v>139</v>
      </c>
      <c r="B11" s="97">
        <v>271</v>
      </c>
      <c r="C11" s="105">
        <f t="shared" si="0"/>
        <v>13.376110562685096</v>
      </c>
      <c r="E11" s="32" t="s">
        <v>140</v>
      </c>
      <c r="F11" s="97">
        <v>7</v>
      </c>
      <c r="G11" s="105">
        <f>(F11/$F$9)*100</f>
        <v>0.3769520732364028</v>
      </c>
    </row>
    <row r="12" spans="1:7" ht="12.75">
      <c r="A12" s="36" t="s">
        <v>141</v>
      </c>
      <c r="B12" s="97">
        <v>6</v>
      </c>
      <c r="C12" s="105">
        <f t="shared" si="0"/>
        <v>0.29615004935834155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18</v>
      </c>
      <c r="C13" s="105">
        <f t="shared" si="0"/>
        <v>0.8884501480750246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</v>
      </c>
      <c r="C14" s="105">
        <f t="shared" si="0"/>
        <v>0.29615004935834155</v>
      </c>
      <c r="E14" s="42" t="s">
        <v>145</v>
      </c>
      <c r="F14" s="80">
        <v>1421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115</v>
      </c>
      <c r="C17" s="105">
        <f t="shared" si="0"/>
        <v>5.676209279368213</v>
      </c>
      <c r="E17" s="1" t="s">
        <v>151</v>
      </c>
      <c r="F17" s="97">
        <v>97</v>
      </c>
      <c r="G17" s="105">
        <f aca="true" t="shared" si="1" ref="G17:G23">(F17/$F$14)*100</f>
        <v>6.826178747361013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619</v>
      </c>
      <c r="G18" s="105">
        <f t="shared" si="1"/>
        <v>43.56087262491204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341</v>
      </c>
      <c r="G19" s="105">
        <f t="shared" si="1"/>
        <v>23.997185080928922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298</v>
      </c>
      <c r="G20" s="105">
        <f t="shared" si="1"/>
        <v>20.97114707952146</v>
      </c>
    </row>
    <row r="21" spans="1:7" ht="12.75">
      <c r="A21" s="36" t="s">
        <v>156</v>
      </c>
      <c r="B21" s="98">
        <v>24</v>
      </c>
      <c r="C21" s="105">
        <f aca="true" t="shared" si="2" ref="C21:C28">(B21/$B$8)*100</f>
        <v>1.1846001974333662</v>
      </c>
      <c r="E21" s="1" t="s">
        <v>157</v>
      </c>
      <c r="F21" s="97">
        <v>44</v>
      </c>
      <c r="G21" s="105">
        <f t="shared" si="1"/>
        <v>3.096410978184377</v>
      </c>
    </row>
    <row r="22" spans="1:7" ht="12.75">
      <c r="A22" s="36" t="s">
        <v>158</v>
      </c>
      <c r="B22" s="98">
        <v>91</v>
      </c>
      <c r="C22" s="105">
        <f t="shared" si="2"/>
        <v>4.491609081934847</v>
      </c>
      <c r="E22" s="1" t="s">
        <v>159</v>
      </c>
      <c r="F22" s="97">
        <v>14</v>
      </c>
      <c r="G22" s="105">
        <f t="shared" si="1"/>
        <v>0.9852216748768473</v>
      </c>
    </row>
    <row r="23" spans="1:7" ht="12.75">
      <c r="A23" s="36" t="s">
        <v>160</v>
      </c>
      <c r="B23" s="98">
        <v>139</v>
      </c>
      <c r="C23" s="105">
        <f t="shared" si="2"/>
        <v>6.86080947680158</v>
      </c>
      <c r="E23" s="1" t="s">
        <v>161</v>
      </c>
      <c r="F23" s="98">
        <v>8</v>
      </c>
      <c r="G23" s="105">
        <f t="shared" si="1"/>
        <v>0.5629838142153413</v>
      </c>
    </row>
    <row r="24" spans="1:7" ht="12.75">
      <c r="A24" s="36" t="s">
        <v>162</v>
      </c>
      <c r="B24" s="97">
        <v>581</v>
      </c>
      <c r="C24" s="105">
        <f t="shared" si="2"/>
        <v>28.67719644619941</v>
      </c>
      <c r="E24" s="1" t="s">
        <v>163</v>
      </c>
      <c r="F24" s="97">
        <v>149500</v>
      </c>
      <c r="G24" s="112" t="s">
        <v>261</v>
      </c>
    </row>
    <row r="25" spans="1:7" ht="12.75">
      <c r="A25" s="36" t="s">
        <v>164</v>
      </c>
      <c r="B25" s="97">
        <v>275</v>
      </c>
      <c r="C25" s="105">
        <f t="shared" si="2"/>
        <v>13.57354392892399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422</v>
      </c>
      <c r="C26" s="105">
        <f t="shared" si="2"/>
        <v>20.829220138203354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347</v>
      </c>
      <c r="C27" s="105">
        <f t="shared" si="2"/>
        <v>17.127344521224085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147</v>
      </c>
      <c r="C28" s="105">
        <f t="shared" si="2"/>
        <v>7.255676209279368</v>
      </c>
      <c r="E28" s="32" t="s">
        <v>176</v>
      </c>
      <c r="F28" s="97">
        <v>1109</v>
      </c>
      <c r="G28" s="105">
        <f aca="true" t="shared" si="3" ref="G28:G35">(F28/$F$14)*100</f>
        <v>78.04363124560169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0.9852216748768473</v>
      </c>
    </row>
    <row r="32" spans="1:7" ht="12.75">
      <c r="A32" s="36" t="s">
        <v>182</v>
      </c>
      <c r="B32" s="97">
        <v>18</v>
      </c>
      <c r="C32" s="105">
        <f t="shared" si="4"/>
        <v>0.8884501480750246</v>
      </c>
      <c r="E32" s="32" t="s">
        <v>183</v>
      </c>
      <c r="F32" s="97">
        <v>118</v>
      </c>
      <c r="G32" s="105">
        <f t="shared" si="3"/>
        <v>8.304011259676285</v>
      </c>
    </row>
    <row r="33" spans="1:7" ht="12.75">
      <c r="A33" s="36" t="s">
        <v>184</v>
      </c>
      <c r="B33" s="97">
        <v>43</v>
      </c>
      <c r="C33" s="105">
        <f t="shared" si="4"/>
        <v>2.1224086870681145</v>
      </c>
      <c r="E33" s="32" t="s">
        <v>185</v>
      </c>
      <c r="F33" s="97">
        <v>487</v>
      </c>
      <c r="G33" s="105">
        <f t="shared" si="3"/>
        <v>34.2716396903589</v>
      </c>
    </row>
    <row r="34" spans="1:7" ht="12.75">
      <c r="A34" s="36" t="s">
        <v>186</v>
      </c>
      <c r="B34" s="97">
        <v>299</v>
      </c>
      <c r="C34" s="105">
        <f t="shared" si="4"/>
        <v>14.758144126357353</v>
      </c>
      <c r="E34" s="32" t="s">
        <v>187</v>
      </c>
      <c r="F34" s="97">
        <v>354</v>
      </c>
      <c r="G34" s="105">
        <f t="shared" si="3"/>
        <v>24.912033779028853</v>
      </c>
    </row>
    <row r="35" spans="1:7" ht="12.75">
      <c r="A35" s="36" t="s">
        <v>188</v>
      </c>
      <c r="B35" s="97">
        <v>438</v>
      </c>
      <c r="C35" s="105">
        <f t="shared" si="4"/>
        <v>21.618953603158932</v>
      </c>
      <c r="E35" s="32" t="s">
        <v>189</v>
      </c>
      <c r="F35" s="97">
        <v>136</v>
      </c>
      <c r="G35" s="105">
        <f t="shared" si="3"/>
        <v>9.570724841660802</v>
      </c>
    </row>
    <row r="36" spans="1:7" ht="12.75">
      <c r="A36" s="36" t="s">
        <v>190</v>
      </c>
      <c r="B36" s="97">
        <v>401</v>
      </c>
      <c r="C36" s="105">
        <f t="shared" si="4"/>
        <v>19.79269496544916</v>
      </c>
      <c r="E36" s="32" t="s">
        <v>191</v>
      </c>
      <c r="F36" s="97">
        <v>1447</v>
      </c>
      <c r="G36" s="112" t="s">
        <v>261</v>
      </c>
    </row>
    <row r="37" spans="1:7" ht="12.75">
      <c r="A37" s="36" t="s">
        <v>192</v>
      </c>
      <c r="B37" s="97">
        <v>347</v>
      </c>
      <c r="C37" s="105">
        <f t="shared" si="4"/>
        <v>17.127344521224085</v>
      </c>
      <c r="E37" s="32" t="s">
        <v>193</v>
      </c>
      <c r="F37" s="97">
        <v>312</v>
      </c>
      <c r="G37" s="105">
        <f>(F37/$F$14)*100</f>
        <v>21.956368754398312</v>
      </c>
    </row>
    <row r="38" spans="1:7" ht="12.75">
      <c r="A38" s="36" t="s">
        <v>194</v>
      </c>
      <c r="B38" s="97">
        <v>250</v>
      </c>
      <c r="C38" s="105">
        <f t="shared" si="4"/>
        <v>12.3395853899309</v>
      </c>
      <c r="E38" s="32" t="s">
        <v>191</v>
      </c>
      <c r="F38" s="97">
        <v>497</v>
      </c>
      <c r="G38" s="112" t="s">
        <v>261</v>
      </c>
    </row>
    <row r="39" spans="1:7" ht="12.75">
      <c r="A39" s="36" t="s">
        <v>195</v>
      </c>
      <c r="B39" s="97">
        <v>230</v>
      </c>
      <c r="C39" s="105">
        <f t="shared" si="4"/>
        <v>11.352418558736426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1857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280</v>
      </c>
      <c r="G43" s="105">
        <f aca="true" t="shared" si="5" ref="G43:G48">(F43/$F$14)*100</f>
        <v>19.704433497536947</v>
      </c>
    </row>
    <row r="44" spans="1:7" ht="12.75">
      <c r="A44" s="36" t="s">
        <v>209</v>
      </c>
      <c r="B44" s="98">
        <v>188</v>
      </c>
      <c r="C44" s="105">
        <f aca="true" t="shared" si="6" ref="C44:C49">(B44/$B$42)*100</f>
        <v>10.123855681206246</v>
      </c>
      <c r="E44" s="32" t="s">
        <v>210</v>
      </c>
      <c r="F44" s="97">
        <v>253</v>
      </c>
      <c r="G44" s="105">
        <f t="shared" si="5"/>
        <v>17.80436312456017</v>
      </c>
    </row>
    <row r="45" spans="1:7" ht="12.75">
      <c r="A45" s="36" t="s">
        <v>211</v>
      </c>
      <c r="B45" s="98">
        <v>458</v>
      </c>
      <c r="C45" s="105">
        <f t="shared" si="6"/>
        <v>24.66343564889607</v>
      </c>
      <c r="E45" s="32" t="s">
        <v>212</v>
      </c>
      <c r="F45" s="97">
        <v>284</v>
      </c>
      <c r="G45" s="105">
        <f t="shared" si="5"/>
        <v>19.985925404644618</v>
      </c>
    </row>
    <row r="46" spans="1:7" ht="12.75">
      <c r="A46" s="36" t="s">
        <v>213</v>
      </c>
      <c r="B46" s="98">
        <v>317</v>
      </c>
      <c r="C46" s="105">
        <f t="shared" si="6"/>
        <v>17.070543887991384</v>
      </c>
      <c r="E46" s="32" t="s">
        <v>214</v>
      </c>
      <c r="F46" s="97">
        <v>161</v>
      </c>
      <c r="G46" s="105">
        <f t="shared" si="5"/>
        <v>11.330049261083744</v>
      </c>
    </row>
    <row r="47" spans="1:7" ht="12.75">
      <c r="A47" s="36" t="s">
        <v>215</v>
      </c>
      <c r="B47" s="97">
        <v>541</v>
      </c>
      <c r="C47" s="105">
        <f t="shared" si="6"/>
        <v>29.133010231556273</v>
      </c>
      <c r="E47" s="32" t="s">
        <v>216</v>
      </c>
      <c r="F47" s="97">
        <v>98</v>
      </c>
      <c r="G47" s="105">
        <f t="shared" si="5"/>
        <v>6.896551724137931</v>
      </c>
    </row>
    <row r="48" spans="1:7" ht="12.75">
      <c r="A48" s="36" t="s">
        <v>217</v>
      </c>
      <c r="B48" s="97">
        <v>190</v>
      </c>
      <c r="C48" s="105">
        <f t="shared" si="6"/>
        <v>10.231556273559503</v>
      </c>
      <c r="E48" s="32" t="s">
        <v>218</v>
      </c>
      <c r="F48" s="97">
        <v>339</v>
      </c>
      <c r="G48" s="105">
        <f t="shared" si="5"/>
        <v>23.856439127375086</v>
      </c>
    </row>
    <row r="49" spans="1:7" ht="12.75">
      <c r="A49" s="36" t="s">
        <v>219</v>
      </c>
      <c r="B49" s="97">
        <v>163</v>
      </c>
      <c r="C49" s="105">
        <f t="shared" si="6"/>
        <v>8.777598276790522</v>
      </c>
      <c r="E49" s="32" t="s">
        <v>220</v>
      </c>
      <c r="F49" s="97">
        <v>6</v>
      </c>
      <c r="G49" s="105">
        <f>(F49/$F$14)*100</f>
        <v>0.422237860661506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192</v>
      </c>
      <c r="G51" s="81">
        <f>(F51/F$51)*100</f>
        <v>100</v>
      </c>
    </row>
    <row r="52" spans="1:7" ht="12.75">
      <c r="A52" s="4" t="s">
        <v>223</v>
      </c>
      <c r="B52" s="97">
        <v>91</v>
      </c>
      <c r="C52" s="105">
        <f>(B52/$B$42)*100</f>
        <v>4.900376952073236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490</v>
      </c>
      <c r="C53" s="105">
        <f>(B53/$B$42)*100</f>
        <v>26.386645126548196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809</v>
      </c>
      <c r="C54" s="105">
        <f>(B54/$B$42)*100</f>
        <v>43.564889606892834</v>
      </c>
      <c r="E54" s="32" t="s">
        <v>228</v>
      </c>
      <c r="F54" s="97">
        <v>6</v>
      </c>
      <c r="G54" s="105">
        <f aca="true" t="shared" si="7" ref="G54:G60">(F54/F$51)*100</f>
        <v>3.125</v>
      </c>
    </row>
    <row r="55" spans="1:7" ht="12.75">
      <c r="A55" s="4" t="s">
        <v>229</v>
      </c>
      <c r="B55" s="97">
        <v>467</v>
      </c>
      <c r="C55" s="105">
        <f>(B55/$B$42)*100</f>
        <v>25.14808831448573</v>
      </c>
      <c r="E55" s="32" t="s">
        <v>230</v>
      </c>
      <c r="F55" s="97">
        <v>20</v>
      </c>
      <c r="G55" s="105">
        <f t="shared" si="7"/>
        <v>10.416666666666668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23</v>
      </c>
      <c r="G56" s="105">
        <f t="shared" si="7"/>
        <v>11.979166666666668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46</v>
      </c>
      <c r="G57" s="105">
        <f t="shared" si="7"/>
        <v>23.958333333333336</v>
      </c>
    </row>
    <row r="58" spans="1:7" ht="12.75">
      <c r="A58" s="36" t="s">
        <v>234</v>
      </c>
      <c r="B58" s="97">
        <v>327</v>
      </c>
      <c r="C58" s="105">
        <f aca="true" t="shared" si="8" ref="C58:C66">(B58/$B$42)*100</f>
        <v>17.60904684975767</v>
      </c>
      <c r="E58" s="32" t="s">
        <v>235</v>
      </c>
      <c r="F58" s="97">
        <v>77</v>
      </c>
      <c r="G58" s="105">
        <f t="shared" si="7"/>
        <v>40.10416666666667</v>
      </c>
    </row>
    <row r="59" spans="1:7" ht="12.75">
      <c r="A59" s="36" t="s">
        <v>236</v>
      </c>
      <c r="B59" s="97">
        <v>128</v>
      </c>
      <c r="C59" s="105">
        <f t="shared" si="8"/>
        <v>6.892837910608509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173</v>
      </c>
      <c r="C60" s="105">
        <f t="shared" si="8"/>
        <v>9.316101238556811</v>
      </c>
      <c r="E60" s="32" t="s">
        <v>239</v>
      </c>
      <c r="F60" s="97">
        <v>20</v>
      </c>
      <c r="G60" s="105">
        <f t="shared" si="7"/>
        <v>10.416666666666668</v>
      </c>
    </row>
    <row r="61" spans="1:7" ht="12.75">
      <c r="A61" s="36" t="s">
        <v>240</v>
      </c>
      <c r="B61" s="97">
        <v>1164</v>
      </c>
      <c r="C61" s="105">
        <f t="shared" si="8"/>
        <v>62.68174474959613</v>
      </c>
      <c r="E61" s="32" t="s">
        <v>163</v>
      </c>
      <c r="F61" s="97">
        <v>953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0.3769520732364028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44</v>
      </c>
      <c r="C63" s="105">
        <f t="shared" si="8"/>
        <v>2.3694130317716744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0.7539041464728056</v>
      </c>
      <c r="E65" s="32" t="s">
        <v>208</v>
      </c>
      <c r="F65" s="97">
        <v>36</v>
      </c>
      <c r="G65" s="105">
        <f aca="true" t="shared" si="9" ref="G65:G71">(F65/F$51)*100</f>
        <v>18.75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23</v>
      </c>
      <c r="G66" s="105">
        <f t="shared" si="9"/>
        <v>11.979166666666668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30</v>
      </c>
      <c r="G67" s="105">
        <f t="shared" si="9"/>
        <v>15.625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</v>
      </c>
      <c r="G68" s="105">
        <f t="shared" si="9"/>
        <v>12.5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15</v>
      </c>
      <c r="G69" s="105">
        <f t="shared" si="9"/>
        <v>7.8125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44</v>
      </c>
      <c r="G70" s="105">
        <f t="shared" si="9"/>
        <v>22.916666666666664</v>
      </c>
    </row>
    <row r="71" spans="1:7" ht="12.75">
      <c r="A71" s="54" t="s">
        <v>252</v>
      </c>
      <c r="B71" s="103">
        <v>7</v>
      </c>
      <c r="C71" s="115">
        <f>(B71/$B$42)*100</f>
        <v>0.3769520732364028</v>
      </c>
      <c r="D71" s="41"/>
      <c r="E71" s="44" t="s">
        <v>220</v>
      </c>
      <c r="F71" s="103">
        <v>20</v>
      </c>
      <c r="G71" s="115">
        <f t="shared" si="9"/>
        <v>10.416666666666668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2002-06-13T15:01:49Z</dcterms:modified>
  <cp:category/>
  <cp:version/>
  <cp:contentType/>
  <cp:contentStatus/>
</cp:coreProperties>
</file>