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<sst xmlns="http://schemas.openxmlformats.org/spreadsheetml/2006/main" count="676" uniqueCount="438">
  <si>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</si>
  <si>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</si>
  <si>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</si>
  <si>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</si>
  <si>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</si>
  <si>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</si>
  <si>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</si>
  <si>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</si>
  <si>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</si>
  <si>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</si>
  <si>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</si>
  <si>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</si>
  <si>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</si>
  <si>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</si>
  <si>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</si>
  <si>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</si>
  <si>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</si>
  <si>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</si>
  <si>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</si>
  <si>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</si>
  <si>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</si>
  <si>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</si>
  <si>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</si>
  <si>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</si>
  <si>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</si>
  <si>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</si>
  <si>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</si>
  <si>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</si>
  <si>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</si>
  <si>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</si>
  <si>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</si>
  <si>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</si>
  <si>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</si>
  <si>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</si>
  <si>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</si>
  <si>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</si>
  <si>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</si>
  <si>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</si>
  <si>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</si>
  <si>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</si>
  <si>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</si>
  <si>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</si>
  <si>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</si>
  <si>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</si>
  <si>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</si>
  <si>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</si>
  <si>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</si>
  <si>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</si>
  <si>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</si>
  <si>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</si>
  <si>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</si>
  <si>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</si>
  <si>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</si>
  <si>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</si>
  <si>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</si>
  <si>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</si>
  <si>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</si>
  <si>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</si>
  <si>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</si>
  <si>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</si>
  <si>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</si>
  <si>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</si>
  <si>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</si>
  <si>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</si>
  <si>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</si>
  <si>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</si>
  <si>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</si>
  <si>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</si>
  <si>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</si>
  <si>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</si>
  <si>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</si>
  <si>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</si>
  <si>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</si>
  <si>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</si>
  <si>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</si>
  <si>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</si>
  <si>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</si>
  <si>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</si>
  <si>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</si>
  <si>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</si>
  <si>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</si>
  <si>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</si>
  <si>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</si>
  <si>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</si>
  <si>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</si>
  <si>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</si>
  <si>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</si>
  <si>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</si>
  <si>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</si>
  <si>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</si>
  <si>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</si>
  <si>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</si>
  <si>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</si>
  <si>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</si>
  <si>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</si>
  <si>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</si>
  <si>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</si>
  <si>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</si>
  <si>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</si>
  <si>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</si>
  <si>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</si>
  <si>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</si>
  <si>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</si>
  <si>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</si>
  <si>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</si>
  <si>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</si>
  <si>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</si>
  <si>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</si>
  <si>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</si>
  <si>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</si>
  <si>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</si>
  <si>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</si>
  <si>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</si>
  <si>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</si>
  <si>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</si>
  <si>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</si>
  <si>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</si>
  <si>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</si>
  <si>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</si>
  <si>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</si>
  <si>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</si>
  <si>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</si>
  <si>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</si>
  <si>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</si>
  <si>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</si>
  <si>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</si>
  <si>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</si>
  <si>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</si>
  <si>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</si>
  <si>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</si>
  <si>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</si>
  <si>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</si>
  <si>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</si>
  <si>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</si>
  <si>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</si>
  <si>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</si>
  <si>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</si>
  <si>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</si>
  <si>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</si>
  <si>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</si>
  <si>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</si>
  <si>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</si>
  <si>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</si>
  <si>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</si>
  <si>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</si>
  <si>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</si>
  <si>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</si>
  <si>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</si>
  <si>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</si>
  <si>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</si>
  <si>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</si>
  <si>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</si>
  <si>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</si>
  <si>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</si>
  <si>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</si>
  <si>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</si>
  <si>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</si>
  <si>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</si>
  <si>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</si>
  <si>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</si>
  <si>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</si>
  <si>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</si>
  <si>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</si>
  <si>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</si>
  <si>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</si>
  <si>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</si>
  <si>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</si>
  <si>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</si>
  <si>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</si>
  <si>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</si>
  <si>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</si>
  <si>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</si>
  <si>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</si>
  <si>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</si>
  <si>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</si>
  <si>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</si>
  <si>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</si>
  <si>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</si>
  <si>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</si>
  <si>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</si>
  <si>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</si>
  <si>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</si>
  <si>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</si>
  <si>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</si>
  <si>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</si>
  <si>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</si>
  <si>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</si>
  <si>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</si>
  <si>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</si>
  <si>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</si>
  <si>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</si>
  <si>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</si>
  <si>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</si>
  <si>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</si>
  <si>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</si>
  <si>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</si>
  <si>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</si>
  <si>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</si>
  <si>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Highland Lake CDP, Passaic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</si>
  <si>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</si>
  <si>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</si>
  <si>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</si>
  <si>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</si>
  <si>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</si>
  <si>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</si>
  <si>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</si>
  <si>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</si>
  <si>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</si>
  <si>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</si>
  <si>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</si>
  <si>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</si>
  <si>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</si>
  <si>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</si>
  <si>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</si>
  <si>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</si>
  <si>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</si>
  <si>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</si>
  <si>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</si>
  <si>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</si>
  <si>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</si>
  <si>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</si>
  <si>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</si>
  <si>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</si>
  <si>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</si>
  <si>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</si>
  <si>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</si>
  <si>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</si>
  <si>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</si>
  <si>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</si>
  <si>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</si>
  <si>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</si>
  <si>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</si>
  <si>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</si>
  <si>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</si>
  <si>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</si>
  <si>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</si>
  <si>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</si>
  <si>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</si>
  <si>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</si>
  <si>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</si>
  <si>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</si>
  <si>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</si>
  <si>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</si>
  <si>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</si>
  <si>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</si>
  <si>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</si>
  <si>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</si>
  <si>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</si>
  <si>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</si>
  <si>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</si>
  <si>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</si>
  <si>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</si>
  <si>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</si>
  <si>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</si>
  <si>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</si>
  <si>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</si>
  <si>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</si>
  <si>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</si>
  <si>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</si>
  <si>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</si>
  <si>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</si>
  <si>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</si>
  <si>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</si>
  <si>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</si>
  <si>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</si>
  <si>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</si>
  <si>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</si>
  <si>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</si>
  <si>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</si>
  <si>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</si>
  <si>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</si>
  <si>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</si>
  <si>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</si>
  <si>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</si>
  <si>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</si>
  <si>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</si>
  <si>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</si>
  <si>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</si>
  <si>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</si>
  <si>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</si>
  <si>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</si>
  <si>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</si>
  <si>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</si>
  <si>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</si>
  <si>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</si>
  <si>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</si>
  <si>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</si>
  <si>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</si>
  <si>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</si>
  <si>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</si>
  <si>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</si>
  <si>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</si>
  <si>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</si>
  <si>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</si>
  <si>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</si>
  <si>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</si>
  <si>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</si>
  <si>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</si>
  <si>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</si>
  <si>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</si>
  <si>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</si>
  <si>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</si>
  <si>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</si>
  <si>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</si>
  <si>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</si>
  <si>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</si>
  <si>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Highland Lake CDP, Sussex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</si>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</sst>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306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5051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5051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2524</v>
      </c>
      <c r="C9" s="151">
        <f>(B9/$B$7)*100</f>
        <v>49.97030291031479</v>
      </c>
      <c r="D9" s="152"/>
      <c r="E9" s="152" t="s">
        <v>204</v>
      </c>
      <c r="F9" s="150">
        <v>211</v>
      </c>
      <c r="G9" s="153">
        <f t="shared" si="0"/>
        <v>4.177390615719659</v>
      </c>
    </row>
    <row r="10" spans="1:7" ht="12.75">
      <c r="A10" s="149" t="s">
        <v>205</v>
      </c>
      <c r="B10" s="150">
        <v>2527</v>
      </c>
      <c r="C10" s="151">
        <f>(B10/$B$7)*100</f>
        <v>50.02969708968521</v>
      </c>
      <c r="D10" s="152"/>
      <c r="E10" s="152" t="s">
        <v>206</v>
      </c>
      <c r="F10" s="150">
        <v>4</v>
      </c>
      <c r="G10" s="153">
        <f t="shared" si="0"/>
        <v>0.07919223916056227</v>
      </c>
    </row>
    <row r="11" spans="1:7" ht="12.75">
      <c r="A11" s="149"/>
      <c r="B11" s="150"/>
      <c r="C11" s="151"/>
      <c r="D11" s="152"/>
      <c r="E11" s="152" t="s">
        <v>207</v>
      </c>
      <c r="F11" s="150">
        <v>81</v>
      </c>
      <c r="G11" s="153">
        <f t="shared" si="0"/>
        <v>1.6036428430013858</v>
      </c>
    </row>
    <row r="12" spans="1:7" ht="12.75">
      <c r="A12" s="149" t="s">
        <v>208</v>
      </c>
      <c r="B12" s="150">
        <v>331</v>
      </c>
      <c r="C12" s="151">
        <f aca="true" t="shared" si="1" ref="C12:C24">B12*100/B$7</f>
        <v>6.5531577905365275</v>
      </c>
      <c r="D12" s="152"/>
      <c r="E12" s="152" t="s">
        <v>209</v>
      </c>
      <c r="F12" s="150">
        <v>12</v>
      </c>
      <c r="G12" s="153">
        <f t="shared" si="0"/>
        <v>0.2375767174816868</v>
      </c>
    </row>
    <row r="13" spans="1:7" ht="12.75">
      <c r="A13" s="149" t="s">
        <v>210</v>
      </c>
      <c r="B13" s="150">
        <v>464</v>
      </c>
      <c r="C13" s="151">
        <f t="shared" si="1"/>
        <v>9.186299742625224</v>
      </c>
      <c r="D13" s="152"/>
      <c r="E13" s="152" t="s">
        <v>211</v>
      </c>
      <c r="F13" s="150">
        <v>114</v>
      </c>
      <c r="G13" s="153">
        <f t="shared" si="0"/>
        <v>2.2569788160760247</v>
      </c>
    </row>
    <row r="14" spans="1:7" ht="12.75">
      <c r="A14" s="149" t="s">
        <v>212</v>
      </c>
      <c r="B14" s="150">
        <v>462</v>
      </c>
      <c r="C14" s="151">
        <f t="shared" si="1"/>
        <v>9.146703623044942</v>
      </c>
      <c r="D14" s="152"/>
      <c r="E14" s="152" t="s">
        <v>213</v>
      </c>
      <c r="F14" s="150">
        <v>4840</v>
      </c>
      <c r="G14" s="153">
        <f t="shared" si="0"/>
        <v>95.82260938428034</v>
      </c>
    </row>
    <row r="15" spans="1:7" ht="12.75">
      <c r="A15" s="149" t="s">
        <v>214</v>
      </c>
      <c r="B15" s="150">
        <v>334</v>
      </c>
      <c r="C15" s="151">
        <f t="shared" si="1"/>
        <v>6.612551969906949</v>
      </c>
      <c r="D15" s="152"/>
      <c r="E15" s="152" t="s">
        <v>215</v>
      </c>
      <c r="F15" s="150">
        <v>4721</v>
      </c>
      <c r="G15" s="153">
        <f t="shared" si="0"/>
        <v>93.46664026925362</v>
      </c>
    </row>
    <row r="16" spans="1:7" ht="12.75">
      <c r="A16" s="149" t="s">
        <v>216</v>
      </c>
      <c r="B16" s="150">
        <v>208</v>
      </c>
      <c r="C16" s="151">
        <f t="shared" si="1"/>
        <v>4.117996436349237</v>
      </c>
      <c r="D16" s="152"/>
      <c r="E16" s="152"/>
      <c r="F16" s="145"/>
      <c r="G16" s="146"/>
    </row>
    <row r="17" spans="1:7" ht="12.75">
      <c r="A17" s="149" t="s">
        <v>217</v>
      </c>
      <c r="B17" s="150">
        <v>639</v>
      </c>
      <c r="C17" s="151">
        <f t="shared" si="1"/>
        <v>12.650960205899821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1091</v>
      </c>
      <c r="C18" s="151">
        <f t="shared" si="1"/>
        <v>21.599683231043358</v>
      </c>
      <c r="D18" s="152"/>
      <c r="E18" s="143" t="s">
        <v>220</v>
      </c>
      <c r="F18" s="141">
        <v>5051</v>
      </c>
      <c r="G18" s="148">
        <v>100</v>
      </c>
    </row>
    <row r="19" spans="1:7" ht="12.75">
      <c r="A19" s="149" t="s">
        <v>221</v>
      </c>
      <c r="B19" s="150">
        <v>786</v>
      </c>
      <c r="C19" s="151">
        <f t="shared" si="1"/>
        <v>15.561274995050486</v>
      </c>
      <c r="D19" s="152"/>
      <c r="E19" s="152" t="s">
        <v>222</v>
      </c>
      <c r="F19" s="150">
        <v>5051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198</v>
      </c>
      <c r="C20" s="151">
        <f t="shared" si="1"/>
        <v>3.9200158384478323</v>
      </c>
      <c r="D20" s="152"/>
      <c r="E20" s="152" t="s">
        <v>224</v>
      </c>
      <c r="F20" s="150">
        <v>1794</v>
      </c>
      <c r="G20" s="153">
        <f t="shared" si="2"/>
        <v>35.51771926351218</v>
      </c>
    </row>
    <row r="21" spans="1:7" ht="12.75">
      <c r="A21" s="149" t="s">
        <v>225</v>
      </c>
      <c r="B21" s="150">
        <v>127</v>
      </c>
      <c r="C21" s="151">
        <f t="shared" si="1"/>
        <v>2.514353593347852</v>
      </c>
      <c r="D21" s="152"/>
      <c r="E21" s="152" t="s">
        <v>226</v>
      </c>
      <c r="F21" s="150">
        <v>1179</v>
      </c>
      <c r="G21" s="153">
        <f t="shared" si="2"/>
        <v>23.341912492575727</v>
      </c>
    </row>
    <row r="22" spans="1:7" ht="12.75">
      <c r="A22" s="149" t="s">
        <v>227</v>
      </c>
      <c r="B22" s="150">
        <v>232</v>
      </c>
      <c r="C22" s="151">
        <f t="shared" si="1"/>
        <v>4.593149871312612</v>
      </c>
      <c r="D22" s="152"/>
      <c r="E22" s="152" t="s">
        <v>228</v>
      </c>
      <c r="F22" s="150">
        <v>1751</v>
      </c>
      <c r="G22" s="153">
        <f t="shared" si="2"/>
        <v>34.66640269253613</v>
      </c>
    </row>
    <row r="23" spans="1:7" ht="12.75">
      <c r="A23" s="149" t="s">
        <v>229</v>
      </c>
      <c r="B23" s="150">
        <v>140</v>
      </c>
      <c r="C23" s="151">
        <f t="shared" si="1"/>
        <v>2.7717283706196794</v>
      </c>
      <c r="D23" s="152"/>
      <c r="E23" s="152" t="s">
        <v>230</v>
      </c>
      <c r="F23" s="150">
        <v>1424</v>
      </c>
      <c r="G23" s="153">
        <f t="shared" si="2"/>
        <v>28.192437141160166</v>
      </c>
    </row>
    <row r="24" spans="1:7" ht="12.75">
      <c r="A24" s="149" t="s">
        <v>231</v>
      </c>
      <c r="B24" s="150">
        <v>39</v>
      </c>
      <c r="C24" s="151">
        <f t="shared" si="1"/>
        <v>0.7721243318154821</v>
      </c>
      <c r="D24" s="152"/>
      <c r="E24" s="152" t="s">
        <v>232</v>
      </c>
      <c r="F24" s="150">
        <v>150</v>
      </c>
      <c r="G24" s="153">
        <f t="shared" si="2"/>
        <v>2.969708968521085</v>
      </c>
    </row>
    <row r="25" spans="1:7" ht="12.75">
      <c r="A25" s="149"/>
      <c r="B25" s="145"/>
      <c r="C25" s="154"/>
      <c r="D25" s="152"/>
      <c r="E25" s="152" t="s">
        <v>233</v>
      </c>
      <c r="F25" s="150">
        <v>47</v>
      </c>
      <c r="G25" s="153">
        <f t="shared" si="2"/>
        <v>0.9305088101366066</v>
      </c>
    </row>
    <row r="26" spans="1:7" ht="12.75">
      <c r="A26" s="149" t="s">
        <v>234</v>
      </c>
      <c r="B26" s="155">
        <v>35.9</v>
      </c>
      <c r="C26" s="156" t="s">
        <v>63</v>
      </c>
      <c r="D26" s="152"/>
      <c r="E26" s="157" t="s">
        <v>235</v>
      </c>
      <c r="F26" s="150">
        <v>177</v>
      </c>
      <c r="G26" s="153">
        <f t="shared" si="2"/>
        <v>3.50425658285488</v>
      </c>
    </row>
    <row r="27" spans="1:7" ht="12.75">
      <c r="A27" s="149"/>
      <c r="B27" s="145"/>
      <c r="C27" s="154"/>
      <c r="D27" s="152"/>
      <c r="E27" s="158" t="s">
        <v>236</v>
      </c>
      <c r="F27" s="150">
        <v>102</v>
      </c>
      <c r="G27" s="153">
        <f t="shared" si="2"/>
        <v>2.019402098594338</v>
      </c>
    </row>
    <row r="28" spans="1:7" ht="12.75">
      <c r="A28" s="149" t="s">
        <v>64</v>
      </c>
      <c r="B28" s="150">
        <v>3564</v>
      </c>
      <c r="C28" s="151">
        <f aca="true" t="shared" si="3" ref="C28:C35">B28*100/B$7</f>
        <v>70.56028509206098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239</v>
      </c>
      <c r="B29" s="150">
        <v>1763</v>
      </c>
      <c r="C29" s="151">
        <f t="shared" si="3"/>
        <v>34.90397941001782</v>
      </c>
      <c r="D29" s="152"/>
      <c r="E29" s="152" t="s">
        <v>240</v>
      </c>
      <c r="F29" s="150">
        <v>0</v>
      </c>
      <c r="G29" s="153">
        <f t="shared" si="2"/>
        <v>0</v>
      </c>
    </row>
    <row r="30" spans="1:7" ht="12.75">
      <c r="A30" s="149" t="s">
        <v>241</v>
      </c>
      <c r="B30" s="150">
        <v>1801</v>
      </c>
      <c r="C30" s="151">
        <f t="shared" si="3"/>
        <v>35.65630568204316</v>
      </c>
      <c r="D30" s="152"/>
      <c r="E30" s="152" t="s">
        <v>242</v>
      </c>
      <c r="F30" s="150">
        <v>0</v>
      </c>
      <c r="G30" s="153">
        <f t="shared" si="2"/>
        <v>0</v>
      </c>
    </row>
    <row r="31" spans="1:7" ht="12.75">
      <c r="A31" s="149" t="s">
        <v>243</v>
      </c>
      <c r="B31" s="150">
        <v>3415</v>
      </c>
      <c r="C31" s="151">
        <f t="shared" si="3"/>
        <v>67.61037418333004</v>
      </c>
      <c r="D31" s="152"/>
      <c r="E31" s="152"/>
      <c r="F31" s="145"/>
      <c r="G31" s="146"/>
    </row>
    <row r="32" spans="1:7" ht="12.75">
      <c r="A32" s="149" t="s">
        <v>244</v>
      </c>
      <c r="B32" s="150">
        <v>487</v>
      </c>
      <c r="C32" s="151">
        <f t="shared" si="3"/>
        <v>9.641655117798456</v>
      </c>
      <c r="D32" s="152"/>
      <c r="E32" s="143" t="s">
        <v>245</v>
      </c>
      <c r="F32" s="147"/>
      <c r="G32" s="159"/>
    </row>
    <row r="33" spans="1:7" ht="12.75">
      <c r="A33" s="149" t="s">
        <v>246</v>
      </c>
      <c r="B33" s="150">
        <v>411</v>
      </c>
      <c r="C33" s="151">
        <f t="shared" si="3"/>
        <v>8.137002573747774</v>
      </c>
      <c r="D33" s="152"/>
      <c r="E33" s="143" t="s">
        <v>247</v>
      </c>
      <c r="F33" s="141">
        <v>1794</v>
      </c>
      <c r="G33" s="148">
        <v>100</v>
      </c>
    </row>
    <row r="34" spans="1:7" ht="12.75">
      <c r="A34" s="149" t="s">
        <v>239</v>
      </c>
      <c r="B34" s="150">
        <v>192</v>
      </c>
      <c r="C34" s="151">
        <f t="shared" si="3"/>
        <v>3.8012274797069887</v>
      </c>
      <c r="D34" s="152"/>
      <c r="E34" s="152" t="s">
        <v>248</v>
      </c>
      <c r="F34" s="150">
        <v>1376</v>
      </c>
      <c r="G34" s="153">
        <f aca="true" t="shared" si="4" ref="G34:G42">F34*100/F$33</f>
        <v>76.70011148272017</v>
      </c>
    </row>
    <row r="35" spans="1:7" ht="12.75">
      <c r="A35" s="149" t="s">
        <v>241</v>
      </c>
      <c r="B35" s="150">
        <v>219</v>
      </c>
      <c r="C35" s="151">
        <f t="shared" si="3"/>
        <v>4.335775094040784</v>
      </c>
      <c r="D35" s="152"/>
      <c r="E35" s="152" t="s">
        <v>249</v>
      </c>
      <c r="F35" s="150">
        <v>767</v>
      </c>
      <c r="G35" s="153">
        <f t="shared" si="4"/>
        <v>42.7536231884058</v>
      </c>
    </row>
    <row r="36" spans="1:7" ht="12.75">
      <c r="A36" s="149"/>
      <c r="B36" s="145"/>
      <c r="C36" s="154"/>
      <c r="D36" s="152"/>
      <c r="E36" s="152" t="s">
        <v>250</v>
      </c>
      <c r="F36" s="150">
        <v>1179</v>
      </c>
      <c r="G36" s="153">
        <f t="shared" si="4"/>
        <v>65.7190635451505</v>
      </c>
    </row>
    <row r="37" spans="1:7" ht="12.75">
      <c r="A37" s="160" t="s">
        <v>251</v>
      </c>
      <c r="B37" s="145"/>
      <c r="C37" s="154"/>
      <c r="D37" s="152"/>
      <c r="E37" s="152" t="s">
        <v>249</v>
      </c>
      <c r="F37" s="150">
        <v>658</v>
      </c>
      <c r="G37" s="153">
        <f t="shared" si="4"/>
        <v>36.677814938684506</v>
      </c>
    </row>
    <row r="38" spans="1:7" ht="12.75">
      <c r="A38" s="161" t="s">
        <v>252</v>
      </c>
      <c r="B38" s="150">
        <v>4998</v>
      </c>
      <c r="C38" s="151">
        <f aca="true" t="shared" si="5" ref="C38:C56">B38*100/B$7</f>
        <v>98.95070283112256</v>
      </c>
      <c r="D38" s="152"/>
      <c r="E38" s="152" t="s">
        <v>253</v>
      </c>
      <c r="F38" s="150">
        <v>141</v>
      </c>
      <c r="G38" s="153">
        <f t="shared" si="4"/>
        <v>7.8595317725752505</v>
      </c>
    </row>
    <row r="39" spans="1:7" ht="12.75">
      <c r="A39" s="149" t="s">
        <v>254</v>
      </c>
      <c r="B39" s="150">
        <v>4853</v>
      </c>
      <c r="C39" s="151">
        <f t="shared" si="5"/>
        <v>96.07998416155216</v>
      </c>
      <c r="D39" s="152"/>
      <c r="E39" s="152" t="s">
        <v>249</v>
      </c>
      <c r="F39" s="150">
        <v>84</v>
      </c>
      <c r="G39" s="153">
        <f t="shared" si="4"/>
        <v>4.682274247491639</v>
      </c>
    </row>
    <row r="40" spans="1:7" ht="12.75">
      <c r="A40" s="149" t="s">
        <v>255</v>
      </c>
      <c r="B40" s="150">
        <v>55</v>
      </c>
      <c r="C40" s="151">
        <f t="shared" si="5"/>
        <v>1.0888932884577311</v>
      </c>
      <c r="D40" s="152"/>
      <c r="E40" s="152" t="s">
        <v>256</v>
      </c>
      <c r="F40" s="150">
        <v>418</v>
      </c>
      <c r="G40" s="153">
        <f t="shared" si="4"/>
        <v>23.299888517279822</v>
      </c>
    </row>
    <row r="41" spans="1:7" ht="12.75">
      <c r="A41" s="149" t="s">
        <v>257</v>
      </c>
      <c r="B41" s="150">
        <v>4</v>
      </c>
      <c r="C41" s="151">
        <f t="shared" si="5"/>
        <v>0.07919223916056227</v>
      </c>
      <c r="D41" s="152"/>
      <c r="E41" s="152" t="s">
        <v>258</v>
      </c>
      <c r="F41" s="150">
        <v>324</v>
      </c>
      <c r="G41" s="153">
        <f t="shared" si="4"/>
        <v>18.06020066889632</v>
      </c>
    </row>
    <row r="42" spans="1:7" ht="12.75">
      <c r="A42" s="149" t="s">
        <v>259</v>
      </c>
      <c r="B42" s="150">
        <v>24</v>
      </c>
      <c r="C42" s="151">
        <f t="shared" si="5"/>
        <v>0.4751534349633736</v>
      </c>
      <c r="D42" s="152"/>
      <c r="E42" s="152" t="s">
        <v>260</v>
      </c>
      <c r="F42" s="150">
        <v>90</v>
      </c>
      <c r="G42" s="153">
        <f t="shared" si="4"/>
        <v>5.016722408026756</v>
      </c>
    </row>
    <row r="43" spans="1:7" ht="12.75">
      <c r="A43" s="149" t="s">
        <v>261</v>
      </c>
      <c r="B43" s="150">
        <v>4</v>
      </c>
      <c r="C43" s="151">
        <f t="shared" si="5"/>
        <v>0.07919223916056227</v>
      </c>
      <c r="D43" s="152"/>
      <c r="E43" s="152"/>
      <c r="F43" s="145"/>
      <c r="G43" s="146"/>
    </row>
    <row r="44" spans="1:7" ht="12.75">
      <c r="A44" s="149" t="s">
        <v>262</v>
      </c>
      <c r="B44" s="150">
        <v>4</v>
      </c>
      <c r="C44" s="151">
        <f t="shared" si="5"/>
        <v>0.07919223916056227</v>
      </c>
      <c r="D44" s="152"/>
      <c r="E44" s="152" t="s">
        <v>263</v>
      </c>
      <c r="F44" s="150">
        <v>804</v>
      </c>
      <c r="G44" s="162">
        <f>F44*100/F33</f>
        <v>44.81605351170568</v>
      </c>
    </row>
    <row r="45" spans="1:7" ht="12.75">
      <c r="A45" s="149" t="s">
        <v>264</v>
      </c>
      <c r="B45" s="150">
        <v>5</v>
      </c>
      <c r="C45" s="151">
        <f t="shared" si="5"/>
        <v>0.09899029895070283</v>
      </c>
      <c r="D45" s="152"/>
      <c r="E45" s="152" t="s">
        <v>265</v>
      </c>
      <c r="F45" s="150">
        <v>291</v>
      </c>
      <c r="G45" s="162">
        <f>F45*100/F33</f>
        <v>16.220735785953178</v>
      </c>
    </row>
    <row r="46" spans="1:7" ht="12.75">
      <c r="A46" s="149" t="s">
        <v>266</v>
      </c>
      <c r="B46" s="150">
        <v>1</v>
      </c>
      <c r="C46" s="151">
        <f t="shared" si="5"/>
        <v>0.019798059790140567</v>
      </c>
      <c r="D46" s="152"/>
      <c r="E46" s="152"/>
      <c r="F46" s="145"/>
      <c r="G46" s="146"/>
    </row>
    <row r="47" spans="1:7" ht="12.75">
      <c r="A47" s="149" t="s">
        <v>267</v>
      </c>
      <c r="B47" s="150">
        <v>4</v>
      </c>
      <c r="C47" s="151">
        <f t="shared" si="5"/>
        <v>0.07919223916056227</v>
      </c>
      <c r="D47" s="152"/>
      <c r="E47" s="152" t="s">
        <v>268</v>
      </c>
      <c r="F47" s="163">
        <v>2.82</v>
      </c>
      <c r="G47" s="164" t="s">
        <v>63</v>
      </c>
    </row>
    <row r="48" spans="1:7" ht="12.75">
      <c r="A48" s="149" t="s">
        <v>269</v>
      </c>
      <c r="B48" s="150">
        <v>0</v>
      </c>
      <c r="C48" s="151">
        <f t="shared" si="5"/>
        <v>0</v>
      </c>
      <c r="D48" s="152"/>
      <c r="E48" s="152" t="s">
        <v>270</v>
      </c>
      <c r="F48" s="163">
        <v>3.24</v>
      </c>
      <c r="G48" s="164" t="s">
        <v>63</v>
      </c>
    </row>
    <row r="49" spans="1:7" ht="14.25">
      <c r="A49" s="149" t="s">
        <v>271</v>
      </c>
      <c r="B49" s="150">
        <v>6</v>
      </c>
      <c r="C49" s="151">
        <f t="shared" si="5"/>
        <v>0.1187883587408434</v>
      </c>
      <c r="D49" s="152"/>
      <c r="E49" s="152"/>
      <c r="F49" s="145"/>
      <c r="G49" s="146"/>
    </row>
    <row r="50" spans="1:7" ht="12.75">
      <c r="A50" s="149" t="s">
        <v>272</v>
      </c>
      <c r="B50" s="150">
        <v>0</v>
      </c>
      <c r="C50" s="151">
        <f t="shared" si="5"/>
        <v>0</v>
      </c>
      <c r="D50" s="152"/>
      <c r="E50" s="143" t="s">
        <v>273</v>
      </c>
      <c r="F50" s="147"/>
      <c r="G50" s="159"/>
    </row>
    <row r="51" spans="1:7" ht="12.75">
      <c r="A51" s="149" t="s">
        <v>274</v>
      </c>
      <c r="B51" s="150">
        <v>0</v>
      </c>
      <c r="C51" s="151">
        <f t="shared" si="5"/>
        <v>0</v>
      </c>
      <c r="D51" s="152"/>
      <c r="E51" s="143" t="s">
        <v>275</v>
      </c>
      <c r="F51" s="141">
        <v>2283</v>
      </c>
      <c r="G51" s="148">
        <v>100</v>
      </c>
    </row>
    <row r="52" spans="1:7" ht="12.75">
      <c r="A52" s="149" t="s">
        <v>276</v>
      </c>
      <c r="B52" s="150">
        <v>0</v>
      </c>
      <c r="C52" s="151">
        <f t="shared" si="5"/>
        <v>0</v>
      </c>
      <c r="D52" s="152"/>
      <c r="E52" s="152" t="s">
        <v>277</v>
      </c>
      <c r="F52" s="150">
        <v>1794</v>
      </c>
      <c r="G52" s="153">
        <f>F52*100/F$51</f>
        <v>78.580814717477</v>
      </c>
    </row>
    <row r="53" spans="1:7" ht="12.75">
      <c r="A53" s="149" t="s">
        <v>278</v>
      </c>
      <c r="B53" s="150">
        <v>0</v>
      </c>
      <c r="C53" s="151">
        <f t="shared" si="5"/>
        <v>0</v>
      </c>
      <c r="D53" s="152"/>
      <c r="E53" s="152" t="s">
        <v>279</v>
      </c>
      <c r="F53" s="150">
        <v>489</v>
      </c>
      <c r="G53" s="153">
        <f>F53*100/F$51</f>
        <v>21.419185282522996</v>
      </c>
    </row>
    <row r="54" spans="1:7" ht="14.25">
      <c r="A54" s="149" t="s">
        <v>280</v>
      </c>
      <c r="B54" s="150">
        <v>0</v>
      </c>
      <c r="C54" s="151">
        <f t="shared" si="5"/>
        <v>0</v>
      </c>
      <c r="D54" s="152"/>
      <c r="E54" s="152" t="s">
        <v>281</v>
      </c>
      <c r="F54" s="150">
        <v>366</v>
      </c>
      <c r="G54" s="153">
        <f>F54*100/F$51</f>
        <v>16.031537450722734</v>
      </c>
    </row>
    <row r="55" spans="1:7" ht="12.75">
      <c r="A55" s="149" t="s">
        <v>282</v>
      </c>
      <c r="B55" s="150">
        <v>62</v>
      </c>
      <c r="C55" s="151">
        <f t="shared" si="5"/>
        <v>1.2274797069887151</v>
      </c>
      <c r="D55" s="152"/>
      <c r="E55" s="152"/>
      <c r="F55" s="145"/>
      <c r="G55" s="146"/>
    </row>
    <row r="56" spans="1:7" ht="12.75">
      <c r="A56" s="149" t="s">
        <v>283</v>
      </c>
      <c r="B56" s="165">
        <v>53</v>
      </c>
      <c r="C56" s="166">
        <f t="shared" si="5"/>
        <v>1.04929716887745</v>
      </c>
      <c r="D56" s="152"/>
      <c r="E56" s="152" t="s">
        <v>284</v>
      </c>
      <c r="F56" s="167">
        <v>3.7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285</v>
      </c>
      <c r="F57" s="167">
        <v>4.5</v>
      </c>
      <c r="G57" s="164" t="s">
        <v>63</v>
      </c>
    </row>
    <row r="58" spans="1:7" ht="12.75">
      <c r="A58" s="168" t="s">
        <v>286</v>
      </c>
      <c r="B58" s="165"/>
      <c r="C58" s="166"/>
      <c r="D58" s="152"/>
      <c r="E58" s="152"/>
      <c r="F58" s="145"/>
      <c r="G58" s="146"/>
    </row>
    <row r="59" spans="1:7" ht="14.25">
      <c r="A59" s="169" t="s">
        <v>287</v>
      </c>
      <c r="B59" s="165"/>
      <c r="C59" s="166"/>
      <c r="D59" s="152"/>
      <c r="E59" s="143" t="s">
        <v>288</v>
      </c>
      <c r="F59" s="147"/>
      <c r="G59" s="159"/>
    </row>
    <row r="60" spans="1:7" ht="12.75">
      <c r="A60" s="149" t="s">
        <v>289</v>
      </c>
      <c r="B60" s="165">
        <v>4901</v>
      </c>
      <c r="C60" s="166">
        <f>B60*100/B7</f>
        <v>97.03029103147891</v>
      </c>
      <c r="D60" s="152"/>
      <c r="E60" s="143" t="s">
        <v>290</v>
      </c>
      <c r="F60" s="141">
        <v>1794</v>
      </c>
      <c r="G60" s="148">
        <v>100</v>
      </c>
    </row>
    <row r="61" spans="1:7" ht="12.75">
      <c r="A61" s="149" t="s">
        <v>291</v>
      </c>
      <c r="B61" s="165">
        <v>68</v>
      </c>
      <c r="C61" s="166">
        <f>B61*100/B7</f>
        <v>1.3462680657295585</v>
      </c>
      <c r="D61" s="152"/>
      <c r="E61" s="152" t="s">
        <v>292</v>
      </c>
      <c r="F61" s="170">
        <v>1603</v>
      </c>
      <c r="G61" s="153">
        <f>F61*100/F$60</f>
        <v>89.35340022296543</v>
      </c>
    </row>
    <row r="62" spans="1:7" ht="12.75">
      <c r="A62" s="149" t="s">
        <v>293</v>
      </c>
      <c r="B62" s="165">
        <v>20</v>
      </c>
      <c r="C62" s="166">
        <f>B62*100/B7</f>
        <v>0.3959611958028113</v>
      </c>
      <c r="D62" s="152"/>
      <c r="E62" s="152" t="s">
        <v>294</v>
      </c>
      <c r="F62" s="170">
        <v>191</v>
      </c>
      <c r="G62" s="153">
        <f>F62*100/F$60</f>
        <v>10.64659977703456</v>
      </c>
    </row>
    <row r="63" spans="1:7" ht="12.75">
      <c r="A63" s="149" t="s">
        <v>295</v>
      </c>
      <c r="B63" s="165">
        <v>28</v>
      </c>
      <c r="C63" s="166">
        <f>B63*100/B7</f>
        <v>0.5543456741239359</v>
      </c>
      <c r="D63" s="152"/>
      <c r="E63" s="152"/>
      <c r="F63" s="145"/>
      <c r="G63" s="146"/>
    </row>
    <row r="64" spans="1:7" ht="12.75">
      <c r="A64" s="149" t="s">
        <v>296</v>
      </c>
      <c r="B64" s="165">
        <v>0</v>
      </c>
      <c r="C64" s="166">
        <f>B64*100/B7</f>
        <v>0</v>
      </c>
      <c r="D64" s="152"/>
      <c r="E64" s="152" t="s">
        <v>297</v>
      </c>
      <c r="F64" s="163">
        <v>2.83</v>
      </c>
      <c r="G64" s="164" t="s">
        <v>63</v>
      </c>
    </row>
    <row r="65" spans="1:7" ht="13.5" thickBot="1">
      <c r="A65" s="171" t="s">
        <v>298</v>
      </c>
      <c r="B65" s="172">
        <v>88</v>
      </c>
      <c r="C65" s="173">
        <f>B65*100/B7</f>
        <v>1.7422292615323698</v>
      </c>
      <c r="D65" s="174"/>
      <c r="E65" s="174" t="s">
        <v>299</v>
      </c>
      <c r="F65" s="175">
        <v>2.66</v>
      </c>
      <c r="G65" s="176" t="s">
        <v>63</v>
      </c>
    </row>
    <row r="66" ht="13.5" thickTop="1"/>
    <row r="67" ht="12.75">
      <c r="A67" s="123" t="s">
        <v>300</v>
      </c>
    </row>
    <row r="68" ht="12.75">
      <c r="A68" s="123" t="s">
        <v>301</v>
      </c>
    </row>
    <row r="69" ht="12.75">
      <c r="A69" s="123" t="s">
        <v>302</v>
      </c>
    </row>
    <row r="70" ht="12.75">
      <c r="A70" s="123" t="s">
        <v>303</v>
      </c>
    </row>
    <row r="71" ht="12.75">
      <c r="A71" s="123" t="s">
        <v>304</v>
      </c>
    </row>
    <row r="73" ht="12.75">
      <c r="A73" s="123" t="s">
        <v>405</v>
      </c>
    </row>
    <row r="74" ht="12.75">
      <c r="A74" s="123" t="s">
        <v>305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4985</v>
      </c>
      <c r="G9" s="33">
        <f>(F9/$F$9)*100</f>
        <v>100</v>
      </c>
    </row>
    <row r="10" spans="1:7" ht="12.75">
      <c r="A10" s="29" t="s">
        <v>71</v>
      </c>
      <c r="B10" s="93">
        <v>1440</v>
      </c>
      <c r="C10" s="33">
        <f aca="true" t="shared" si="0" ref="C10:C15">(B10/$B$10)*100</f>
        <v>100</v>
      </c>
      <c r="E10" s="34" t="s">
        <v>72</v>
      </c>
      <c r="F10" s="97">
        <v>4646</v>
      </c>
      <c r="G10" s="84">
        <f aca="true" t="shared" si="1" ref="G10:G16">(F10/$F$9)*100</f>
        <v>93.19959879638917</v>
      </c>
    </row>
    <row r="11" spans="1:8" ht="12.75">
      <c r="A11" s="36" t="s">
        <v>73</v>
      </c>
      <c r="B11" s="98">
        <v>160</v>
      </c>
      <c r="C11" s="35">
        <f t="shared" si="0"/>
        <v>11.11111111111111</v>
      </c>
      <c r="E11" s="34" t="s">
        <v>74</v>
      </c>
      <c r="F11" s="97">
        <v>4631</v>
      </c>
      <c r="G11" s="84">
        <f t="shared" si="1"/>
        <v>92.8986960882648</v>
      </c>
      <c r="H11" s="15" t="s">
        <v>52</v>
      </c>
    </row>
    <row r="12" spans="1:8" ht="12.75">
      <c r="A12" s="36" t="s">
        <v>75</v>
      </c>
      <c r="B12" s="98">
        <v>68</v>
      </c>
      <c r="C12" s="35">
        <f t="shared" si="0"/>
        <v>4.722222222222222</v>
      </c>
      <c r="E12" s="34" t="s">
        <v>76</v>
      </c>
      <c r="F12" s="97">
        <v>3320</v>
      </c>
      <c r="G12" s="84">
        <f t="shared" si="1"/>
        <v>66.59979939819458</v>
      </c>
      <c r="H12" s="15" t="s">
        <v>238</v>
      </c>
    </row>
    <row r="13" spans="1:7" ht="12.75">
      <c r="A13" s="36" t="s">
        <v>77</v>
      </c>
      <c r="B13" s="98">
        <v>706</v>
      </c>
      <c r="C13" s="35">
        <f t="shared" si="0"/>
        <v>49.02777777777778</v>
      </c>
      <c r="E13" s="34" t="s">
        <v>78</v>
      </c>
      <c r="F13" s="97">
        <v>1311</v>
      </c>
      <c r="G13" s="84">
        <f t="shared" si="1"/>
        <v>26.29889669007021</v>
      </c>
    </row>
    <row r="14" spans="1:7" ht="12.75">
      <c r="A14" s="36" t="s">
        <v>79</v>
      </c>
      <c r="B14" s="98">
        <v>266</v>
      </c>
      <c r="C14" s="35">
        <f t="shared" si="0"/>
        <v>18.47222222222222</v>
      </c>
      <c r="E14" s="34" t="s">
        <v>406</v>
      </c>
      <c r="F14" s="97">
        <v>15</v>
      </c>
      <c r="G14" s="84">
        <f t="shared" si="1"/>
        <v>0.3009027081243731</v>
      </c>
    </row>
    <row r="15" spans="1:7" ht="12.75">
      <c r="A15" s="36" t="s">
        <v>126</v>
      </c>
      <c r="B15" s="97">
        <v>240</v>
      </c>
      <c r="C15" s="35">
        <f t="shared" si="0"/>
        <v>16.666666666666664</v>
      </c>
      <c r="E15" s="34" t="s">
        <v>80</v>
      </c>
      <c r="F15" s="97">
        <v>339</v>
      </c>
      <c r="G15" s="84">
        <f t="shared" si="1"/>
        <v>6.800401203610833</v>
      </c>
    </row>
    <row r="16" spans="1:7" ht="12.75">
      <c r="A16" s="36"/>
      <c r="B16" s="93" t="s">
        <v>52</v>
      </c>
      <c r="C16" s="10"/>
      <c r="E16" s="34" t="s">
        <v>81</v>
      </c>
      <c r="F16" s="98">
        <v>100</v>
      </c>
      <c r="G16" s="84">
        <f t="shared" si="1"/>
        <v>2.0060180541624875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239</v>
      </c>
      <c r="G17" s="84">
        <f>(F17/$F$9)*100</f>
        <v>4.794383149448345</v>
      </c>
    </row>
    <row r="18" spans="1:7" ht="12.75">
      <c r="A18" s="29" t="s">
        <v>84</v>
      </c>
      <c r="B18" s="93">
        <v>3255</v>
      </c>
      <c r="C18" s="33">
        <f>(B18/$B$18)*100</f>
        <v>100</v>
      </c>
      <c r="E18" s="34" t="s">
        <v>85</v>
      </c>
      <c r="F18" s="97">
        <v>100</v>
      </c>
      <c r="G18" s="84">
        <f>(F18/$F$9)*100</f>
        <v>2.0060180541624875</v>
      </c>
    </row>
    <row r="19" spans="1:7" ht="12.75">
      <c r="A19" s="36" t="s">
        <v>86</v>
      </c>
      <c r="B19" s="97">
        <v>70</v>
      </c>
      <c r="C19" s="84">
        <f aca="true" t="shared" si="2" ref="C19:C25">(B19/$B$18)*100</f>
        <v>2.1505376344086025</v>
      </c>
      <c r="E19" s="34"/>
      <c r="F19" s="97" t="s">
        <v>52</v>
      </c>
      <c r="G19" s="84"/>
    </row>
    <row r="20" spans="1:7" ht="12.75">
      <c r="A20" s="36" t="s">
        <v>87</v>
      </c>
      <c r="B20" s="97">
        <v>162</v>
      </c>
      <c r="C20" s="84">
        <f t="shared" si="2"/>
        <v>4.976958525345622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1189</v>
      </c>
      <c r="C21" s="84">
        <f t="shared" si="2"/>
        <v>36.5284178187404</v>
      </c>
      <c r="E21" s="38" t="s">
        <v>407</v>
      </c>
      <c r="F21" s="80">
        <v>339</v>
      </c>
      <c r="G21" s="33">
        <f>(F21/$F$21)*100</f>
        <v>100</v>
      </c>
    </row>
    <row r="22" spans="1:7" ht="12.75">
      <c r="A22" s="36" t="s">
        <v>104</v>
      </c>
      <c r="B22" s="97">
        <v>848</v>
      </c>
      <c r="C22" s="84">
        <f t="shared" si="2"/>
        <v>26.052227342549923</v>
      </c>
      <c r="E22" s="34" t="s">
        <v>105</v>
      </c>
      <c r="F22" s="97">
        <v>188</v>
      </c>
      <c r="G22" s="84">
        <f aca="true" t="shared" si="3" ref="G22:G27">(F22/$F$21)*100</f>
        <v>55.45722713864307</v>
      </c>
    </row>
    <row r="23" spans="1:7" ht="12.75">
      <c r="A23" s="36" t="s">
        <v>106</v>
      </c>
      <c r="B23" s="97">
        <v>249</v>
      </c>
      <c r="C23" s="84">
        <f t="shared" si="2"/>
        <v>7.649769585253456</v>
      </c>
      <c r="E23" s="34" t="s">
        <v>107</v>
      </c>
      <c r="F23" s="97">
        <v>67</v>
      </c>
      <c r="G23" s="84">
        <f t="shared" si="3"/>
        <v>19.76401179941003</v>
      </c>
    </row>
    <row r="24" spans="1:7" ht="12.75">
      <c r="A24" s="36" t="s">
        <v>108</v>
      </c>
      <c r="B24" s="97">
        <v>484</v>
      </c>
      <c r="C24" s="84">
        <f t="shared" si="2"/>
        <v>14.869431643625191</v>
      </c>
      <c r="E24" s="34" t="s">
        <v>109</v>
      </c>
      <c r="F24" s="97">
        <v>7</v>
      </c>
      <c r="G24" s="84">
        <f t="shared" si="3"/>
        <v>2.0648967551622417</v>
      </c>
    </row>
    <row r="25" spans="1:7" ht="12.75">
      <c r="A25" s="36" t="s">
        <v>110</v>
      </c>
      <c r="B25" s="97">
        <v>253</v>
      </c>
      <c r="C25" s="84">
        <f t="shared" si="2"/>
        <v>7.772657450076805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62</v>
      </c>
      <c r="G26" s="84">
        <f t="shared" si="3"/>
        <v>18.289085545722713</v>
      </c>
    </row>
    <row r="27" spans="1:7" ht="12.75">
      <c r="A27" s="36" t="s">
        <v>113</v>
      </c>
      <c r="B27" s="108">
        <v>92.9</v>
      </c>
      <c r="C27" s="37" t="s">
        <v>63</v>
      </c>
      <c r="E27" s="34" t="s">
        <v>114</v>
      </c>
      <c r="F27" s="97">
        <v>15</v>
      </c>
      <c r="G27" s="84">
        <f t="shared" si="3"/>
        <v>4.424778761061947</v>
      </c>
    </row>
    <row r="28" spans="1:7" ht="12.75">
      <c r="A28" s="36" t="s">
        <v>115</v>
      </c>
      <c r="B28" s="108">
        <v>22.6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4600</v>
      </c>
      <c r="G30" s="33">
        <f>(F30/$F$30)*100</f>
        <v>100</v>
      </c>
      <c r="J30" s="39"/>
    </row>
    <row r="31" spans="1:10" ht="12.75">
      <c r="A31" s="95" t="s">
        <v>98</v>
      </c>
      <c r="B31" s="93">
        <v>3707</v>
      </c>
      <c r="C31" s="33">
        <f>(B31/$B$31)*100</f>
        <v>100</v>
      </c>
      <c r="E31" s="34" t="s">
        <v>119</v>
      </c>
      <c r="F31" s="97">
        <v>4238</v>
      </c>
      <c r="G31" s="101">
        <f>(F31/$F$30)*100</f>
        <v>92.13043478260869</v>
      </c>
      <c r="J31" s="39"/>
    </row>
    <row r="32" spans="1:10" ht="12.75">
      <c r="A32" s="36" t="s">
        <v>120</v>
      </c>
      <c r="B32" s="97">
        <v>698</v>
      </c>
      <c r="C32" s="10">
        <f>(B32/$B$31)*100</f>
        <v>18.829241974642567</v>
      </c>
      <c r="E32" s="34" t="s">
        <v>121</v>
      </c>
      <c r="F32" s="97">
        <v>362</v>
      </c>
      <c r="G32" s="101">
        <f aca="true" t="shared" si="4" ref="G32:G39">(F32/$F$30)*100</f>
        <v>7.869565217391304</v>
      </c>
      <c r="J32" s="39"/>
    </row>
    <row r="33" spans="1:10" ht="12.75">
      <c r="A33" s="36" t="s">
        <v>122</v>
      </c>
      <c r="B33" s="97">
        <v>2428</v>
      </c>
      <c r="C33" s="10">
        <f aca="true" t="shared" si="5" ref="C33:C38">(B33/$B$31)*100</f>
        <v>65.49770704073374</v>
      </c>
      <c r="E33" s="34" t="s">
        <v>123</v>
      </c>
      <c r="F33" s="97">
        <v>116</v>
      </c>
      <c r="G33" s="101">
        <f t="shared" si="4"/>
        <v>2.5217391304347827</v>
      </c>
      <c r="J33" s="39"/>
    </row>
    <row r="34" spans="1:7" ht="12.75">
      <c r="A34" s="36" t="s">
        <v>124</v>
      </c>
      <c r="B34" s="97">
        <v>80</v>
      </c>
      <c r="C34" s="10">
        <f t="shared" si="5"/>
        <v>2.158079309414621</v>
      </c>
      <c r="E34" s="34" t="s">
        <v>125</v>
      </c>
      <c r="F34" s="97">
        <v>143</v>
      </c>
      <c r="G34" s="101">
        <f t="shared" si="4"/>
        <v>3.108695652173913</v>
      </c>
    </row>
    <row r="35" spans="1:7" ht="12.75">
      <c r="A35" s="36" t="s">
        <v>127</v>
      </c>
      <c r="B35" s="97">
        <v>215</v>
      </c>
      <c r="C35" s="10">
        <f t="shared" si="5"/>
        <v>5.799838144051794</v>
      </c>
      <c r="E35" s="34" t="s">
        <v>123</v>
      </c>
      <c r="F35" s="97">
        <v>36</v>
      </c>
      <c r="G35" s="101">
        <f t="shared" si="4"/>
        <v>0.782608695652174</v>
      </c>
    </row>
    <row r="36" spans="1:7" ht="12.75">
      <c r="A36" s="36" t="s">
        <v>99</v>
      </c>
      <c r="B36" s="97">
        <v>159</v>
      </c>
      <c r="C36" s="10">
        <f t="shared" si="5"/>
        <v>4.289182627461559</v>
      </c>
      <c r="E36" s="34" t="s">
        <v>129</v>
      </c>
      <c r="F36" s="97">
        <v>164</v>
      </c>
      <c r="G36" s="101">
        <f t="shared" si="4"/>
        <v>3.5652173913043477</v>
      </c>
    </row>
    <row r="37" spans="1:7" ht="12.75">
      <c r="A37" s="36" t="s">
        <v>128</v>
      </c>
      <c r="B37" s="97">
        <v>286</v>
      </c>
      <c r="C37" s="10">
        <f t="shared" si="5"/>
        <v>7.71513353115727</v>
      </c>
      <c r="E37" s="34" t="s">
        <v>123</v>
      </c>
      <c r="F37" s="97">
        <v>53</v>
      </c>
      <c r="G37" s="101">
        <f t="shared" si="4"/>
        <v>1.1521739130434783</v>
      </c>
    </row>
    <row r="38" spans="1:7" ht="12.75">
      <c r="A38" s="36" t="s">
        <v>99</v>
      </c>
      <c r="B38" s="97">
        <v>188</v>
      </c>
      <c r="C38" s="10">
        <f t="shared" si="5"/>
        <v>5.0714863771243595</v>
      </c>
      <c r="E38" s="34" t="s">
        <v>61</v>
      </c>
      <c r="F38" s="97">
        <v>0</v>
      </c>
      <c r="G38" s="101">
        <f t="shared" si="4"/>
        <v>0</v>
      </c>
    </row>
    <row r="39" spans="1:7" ht="12.75">
      <c r="A39" s="36"/>
      <c r="B39" s="97" t="s">
        <v>52</v>
      </c>
      <c r="C39" s="10"/>
      <c r="E39" s="34" t="s">
        <v>123</v>
      </c>
      <c r="F39" s="97">
        <v>0</v>
      </c>
      <c r="G39" s="101">
        <f t="shared" si="4"/>
        <v>0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34</v>
      </c>
      <c r="C42" s="33">
        <f>(B42/$B$42)*100</f>
        <v>100</v>
      </c>
      <c r="E42" s="31" t="s">
        <v>70</v>
      </c>
      <c r="F42" s="80">
        <v>4985</v>
      </c>
      <c r="G42" s="99">
        <f>(F42/$F$42)*100</f>
        <v>100</v>
      </c>
      <c r="I42" s="39"/>
    </row>
    <row r="43" spans="1:7" ht="12.75">
      <c r="A43" s="36" t="s">
        <v>103</v>
      </c>
      <c r="B43" s="98">
        <v>26</v>
      </c>
      <c r="C43" s="102">
        <f>(B43/$B$42)*100</f>
        <v>76.47058823529412</v>
      </c>
      <c r="E43" s="60" t="s">
        <v>408</v>
      </c>
      <c r="F43" s="106">
        <v>6423</v>
      </c>
      <c r="G43" s="107">
        <f aca="true" t="shared" si="6" ref="G43:G71">(F43/$F$42)*100</f>
        <v>128.84653961885658</v>
      </c>
    </row>
    <row r="44" spans="1:7" ht="12.75">
      <c r="A44" s="36"/>
      <c r="B44" s="93" t="s">
        <v>52</v>
      </c>
      <c r="C44" s="10"/>
      <c r="E44" s="1" t="s">
        <v>131</v>
      </c>
      <c r="F44" s="97">
        <v>21</v>
      </c>
      <c r="G44" s="101">
        <f t="shared" si="6"/>
        <v>0.42126379137412234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35</v>
      </c>
      <c r="G45" s="101">
        <f t="shared" si="6"/>
        <v>0.7021063189568706</v>
      </c>
    </row>
    <row r="46" spans="1:7" ht="12.75">
      <c r="A46" s="29" t="s">
        <v>133</v>
      </c>
      <c r="B46" s="93">
        <v>3549</v>
      </c>
      <c r="C46" s="33">
        <f>(B46/$B$46)*100</f>
        <v>100</v>
      </c>
      <c r="E46" s="1" t="s">
        <v>134</v>
      </c>
      <c r="F46" s="97">
        <v>13</v>
      </c>
      <c r="G46" s="101">
        <f t="shared" si="6"/>
        <v>0.2607823470411234</v>
      </c>
    </row>
    <row r="47" spans="1:7" ht="12.75">
      <c r="A47" s="36" t="s">
        <v>135</v>
      </c>
      <c r="B47" s="97">
        <v>396</v>
      </c>
      <c r="C47" s="10">
        <f>(B47/$B$46)*100</f>
        <v>11.158072696534235</v>
      </c>
      <c r="E47" s="1" t="s">
        <v>136</v>
      </c>
      <c r="F47" s="97">
        <v>251</v>
      </c>
      <c r="G47" s="101">
        <f t="shared" si="6"/>
        <v>5.035105315947844</v>
      </c>
    </row>
    <row r="48" spans="1:7" ht="12.75">
      <c r="A48" s="36"/>
      <c r="B48" s="93" t="s">
        <v>52</v>
      </c>
      <c r="C48" s="10"/>
      <c r="E48" s="1" t="s">
        <v>137</v>
      </c>
      <c r="F48" s="97">
        <v>370</v>
      </c>
      <c r="G48" s="101">
        <f t="shared" si="6"/>
        <v>7.422266800401204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179</v>
      </c>
      <c r="G49" s="101">
        <f t="shared" si="6"/>
        <v>3.590772316950853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8</v>
      </c>
      <c r="G50" s="101">
        <f t="shared" si="6"/>
        <v>0.160481444332999</v>
      </c>
    </row>
    <row r="51" spans="1:7" ht="12.75">
      <c r="A51" s="5" t="s">
        <v>140</v>
      </c>
      <c r="B51" s="93">
        <v>1202</v>
      </c>
      <c r="C51" s="33">
        <f>(B51/$B$51)*100</f>
        <v>100</v>
      </c>
      <c r="E51" s="1" t="s">
        <v>141</v>
      </c>
      <c r="F51" s="97">
        <v>1161</v>
      </c>
      <c r="G51" s="101">
        <f t="shared" si="6"/>
        <v>23.28986960882648</v>
      </c>
    </row>
    <row r="52" spans="1:7" ht="12.75">
      <c r="A52" s="4" t="s">
        <v>142</v>
      </c>
      <c r="B52" s="98">
        <v>88</v>
      </c>
      <c r="C52" s="10">
        <f>(B52/$B$51)*100</f>
        <v>7.321131447587355</v>
      </c>
      <c r="E52" s="1" t="s">
        <v>143</v>
      </c>
      <c r="F52" s="97">
        <v>43</v>
      </c>
      <c r="G52" s="101">
        <f t="shared" si="6"/>
        <v>0.8625877632898695</v>
      </c>
    </row>
    <row r="53" spans="1:7" ht="12.75">
      <c r="A53" s="4"/>
      <c r="B53" s="93" t="s">
        <v>52</v>
      </c>
      <c r="C53" s="10"/>
      <c r="E53" s="1" t="s">
        <v>144</v>
      </c>
      <c r="F53" s="97">
        <v>98</v>
      </c>
      <c r="G53" s="101">
        <f t="shared" si="6"/>
        <v>1.9658976930792378</v>
      </c>
    </row>
    <row r="54" spans="1:7" ht="14.25">
      <c r="A54" s="5" t="s">
        <v>145</v>
      </c>
      <c r="B54" s="93">
        <v>2975</v>
      </c>
      <c r="C54" s="33">
        <f>(B54/$B$54)*100</f>
        <v>100</v>
      </c>
      <c r="E54" s="1" t="s">
        <v>3</v>
      </c>
      <c r="F54" s="97">
        <v>1298</v>
      </c>
      <c r="G54" s="101">
        <f t="shared" si="6"/>
        <v>26.03811434302909</v>
      </c>
    </row>
    <row r="55" spans="1:7" ht="12.75">
      <c r="A55" s="4" t="s">
        <v>142</v>
      </c>
      <c r="B55" s="98">
        <v>309</v>
      </c>
      <c r="C55" s="10">
        <f>(B55/$B$54)*100</f>
        <v>10.38655462184874</v>
      </c>
      <c r="E55" s="1" t="s">
        <v>146</v>
      </c>
      <c r="F55" s="97">
        <v>1167</v>
      </c>
      <c r="G55" s="101">
        <f t="shared" si="6"/>
        <v>23.41023069207623</v>
      </c>
    </row>
    <row r="56" spans="1:7" ht="12.75">
      <c r="A56" s="4" t="s">
        <v>147</v>
      </c>
      <c r="B56" s="177">
        <v>71.8</v>
      </c>
      <c r="C56" s="37" t="s">
        <v>63</v>
      </c>
      <c r="E56" s="1" t="s">
        <v>148</v>
      </c>
      <c r="F56" s="97">
        <v>38</v>
      </c>
      <c r="G56" s="101">
        <f t="shared" si="6"/>
        <v>0.7622868605817452</v>
      </c>
    </row>
    <row r="57" spans="1:7" ht="12.75">
      <c r="A57" s="4" t="s">
        <v>149</v>
      </c>
      <c r="B57" s="98">
        <v>2666</v>
      </c>
      <c r="C57" s="10">
        <f>(B57/$B$54)*100</f>
        <v>89.61344537815125</v>
      </c>
      <c r="E57" s="1" t="s">
        <v>150</v>
      </c>
      <c r="F57" s="97">
        <v>142</v>
      </c>
      <c r="G57" s="101">
        <f t="shared" si="6"/>
        <v>2.848545636910732</v>
      </c>
    </row>
    <row r="58" spans="1:7" ht="12.75">
      <c r="A58" s="4" t="s">
        <v>147</v>
      </c>
      <c r="B58" s="177">
        <v>79.9</v>
      </c>
      <c r="C58" s="37" t="s">
        <v>63</v>
      </c>
      <c r="E58" s="1" t="s">
        <v>151</v>
      </c>
      <c r="F58" s="97">
        <v>417</v>
      </c>
      <c r="G58" s="101">
        <f t="shared" si="6"/>
        <v>8.365095285857572</v>
      </c>
    </row>
    <row r="59" spans="1:7" ht="12.75">
      <c r="A59" s="4"/>
      <c r="B59" s="93" t="s">
        <v>52</v>
      </c>
      <c r="C59" s="10"/>
      <c r="E59" s="1" t="s">
        <v>152</v>
      </c>
      <c r="F59" s="97">
        <v>21</v>
      </c>
      <c r="G59" s="101">
        <f t="shared" si="6"/>
        <v>0.42126379137412234</v>
      </c>
    </row>
    <row r="60" spans="1:7" ht="12.75">
      <c r="A60" s="5" t="s">
        <v>153</v>
      </c>
      <c r="B60" s="93">
        <v>423</v>
      </c>
      <c r="C60" s="33">
        <f>(B60/$B$60)*100</f>
        <v>100</v>
      </c>
      <c r="E60" s="1" t="s">
        <v>154</v>
      </c>
      <c r="F60" s="97">
        <v>70</v>
      </c>
      <c r="G60" s="101">
        <f t="shared" si="6"/>
        <v>1.4042126379137412</v>
      </c>
    </row>
    <row r="61" spans="1:7" ht="12.75">
      <c r="A61" s="4" t="s">
        <v>142</v>
      </c>
      <c r="B61" s="97">
        <v>184</v>
      </c>
      <c r="C61" s="10">
        <f>(B61/$B$60)*100</f>
        <v>43.498817966903076</v>
      </c>
      <c r="E61" s="1" t="s">
        <v>155</v>
      </c>
      <c r="F61" s="97">
        <v>132</v>
      </c>
      <c r="G61" s="101">
        <f t="shared" si="6"/>
        <v>2.6479438314944836</v>
      </c>
    </row>
    <row r="62" spans="1:7" ht="12.75">
      <c r="A62" s="4"/>
      <c r="B62" s="93" t="s">
        <v>52</v>
      </c>
      <c r="C62" s="10"/>
      <c r="E62" s="1" t="s">
        <v>156</v>
      </c>
      <c r="F62" s="97">
        <v>60</v>
      </c>
      <c r="G62" s="101">
        <f t="shared" si="6"/>
        <v>1.2036108324974923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6"/>
        <v>0</v>
      </c>
    </row>
    <row r="64" spans="1:7" ht="12.75">
      <c r="A64" s="29" t="s">
        <v>159</v>
      </c>
      <c r="B64" s="93">
        <v>4600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3033</v>
      </c>
      <c r="C65" s="10">
        <f>(B65/$B$64)*100</f>
        <v>65.93478260869566</v>
      </c>
      <c r="E65" s="1" t="s">
        <v>161</v>
      </c>
      <c r="F65" s="97">
        <v>56</v>
      </c>
      <c r="G65" s="101">
        <f t="shared" si="6"/>
        <v>1.123370110330993</v>
      </c>
    </row>
    <row r="66" spans="1:7" ht="12.75">
      <c r="A66" s="4" t="s">
        <v>59</v>
      </c>
      <c r="B66" s="97">
        <v>1524</v>
      </c>
      <c r="C66" s="10">
        <f aca="true" t="shared" si="7" ref="C66:C71">(B66/$B$64)*100</f>
        <v>33.130434782608695</v>
      </c>
      <c r="E66" s="1" t="s">
        <v>162</v>
      </c>
      <c r="F66" s="97">
        <v>38</v>
      </c>
      <c r="G66" s="101">
        <f t="shared" si="6"/>
        <v>0.7622868605817452</v>
      </c>
    </row>
    <row r="67" spans="1:7" ht="12.75">
      <c r="A67" s="4" t="s">
        <v>163</v>
      </c>
      <c r="B67" s="97">
        <v>478</v>
      </c>
      <c r="C67" s="10">
        <f t="shared" si="7"/>
        <v>10.391304347826088</v>
      </c>
      <c r="E67" s="1" t="s">
        <v>164</v>
      </c>
      <c r="F67" s="97">
        <v>25</v>
      </c>
      <c r="G67" s="101">
        <f t="shared" si="6"/>
        <v>0.5015045135406219</v>
      </c>
    </row>
    <row r="68" spans="1:7" ht="12.75">
      <c r="A68" s="4" t="s">
        <v>165</v>
      </c>
      <c r="B68" s="97">
        <v>1046</v>
      </c>
      <c r="C68" s="10">
        <f t="shared" si="7"/>
        <v>22.73913043478261</v>
      </c>
      <c r="E68" s="1" t="s">
        <v>166</v>
      </c>
      <c r="F68" s="97">
        <v>200</v>
      </c>
      <c r="G68" s="101">
        <f t="shared" si="6"/>
        <v>4.012036108324975</v>
      </c>
    </row>
    <row r="69" spans="1:7" ht="12.75">
      <c r="A69" s="4" t="s">
        <v>167</v>
      </c>
      <c r="B69" s="97">
        <v>898</v>
      </c>
      <c r="C69" s="10">
        <f t="shared" si="7"/>
        <v>19.52173913043478</v>
      </c>
      <c r="E69" s="1" t="s">
        <v>168</v>
      </c>
      <c r="F69" s="97">
        <v>66</v>
      </c>
      <c r="G69" s="101">
        <f t="shared" si="6"/>
        <v>1.3239719157472418</v>
      </c>
    </row>
    <row r="70" spans="1:7" ht="12.75">
      <c r="A70" s="4" t="s">
        <v>169</v>
      </c>
      <c r="B70" s="97">
        <v>148</v>
      </c>
      <c r="C70" s="10">
        <f t="shared" si="7"/>
        <v>3.217391304347826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43</v>
      </c>
      <c r="C71" s="40">
        <f t="shared" si="7"/>
        <v>0.9347826086956522</v>
      </c>
      <c r="D71" s="41"/>
      <c r="E71" s="9" t="s">
        <v>171</v>
      </c>
      <c r="F71" s="103">
        <v>514</v>
      </c>
      <c r="G71" s="104">
        <f t="shared" si="6"/>
        <v>10.310932798395186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3666</v>
      </c>
      <c r="C9" s="81">
        <f>(B9/$B$9)*100</f>
        <v>100</v>
      </c>
      <c r="D9" s="65"/>
      <c r="E9" s="79" t="s">
        <v>183</v>
      </c>
      <c r="F9" s="80">
        <v>1845</v>
      </c>
      <c r="G9" s="81">
        <f>(F9/$F$9)*100</f>
        <v>100</v>
      </c>
    </row>
    <row r="10" spans="1:7" ht="12.75">
      <c r="A10" s="82" t="s">
        <v>184</v>
      </c>
      <c r="B10" s="97">
        <v>2622</v>
      </c>
      <c r="C10" s="105">
        <f>(B10/$B$9)*100</f>
        <v>71.52209492635025</v>
      </c>
      <c r="D10" s="65"/>
      <c r="E10" s="78" t="s">
        <v>185</v>
      </c>
      <c r="F10" s="97">
        <v>73</v>
      </c>
      <c r="G10" s="105">
        <f aca="true" t="shared" si="0" ref="G10:G19">(F10/$F$9)*100</f>
        <v>3.9566395663956637</v>
      </c>
    </row>
    <row r="11" spans="1:7" ht="12.75">
      <c r="A11" s="82" t="s">
        <v>186</v>
      </c>
      <c r="B11" s="97">
        <v>2622</v>
      </c>
      <c r="C11" s="105">
        <f aca="true" t="shared" si="1" ref="C11:C16">(B11/$B$9)*100</f>
        <v>71.52209492635025</v>
      </c>
      <c r="D11" s="65"/>
      <c r="E11" s="78" t="s">
        <v>187</v>
      </c>
      <c r="F11" s="97">
        <v>49</v>
      </c>
      <c r="G11" s="105">
        <f t="shared" si="0"/>
        <v>2.655826558265583</v>
      </c>
    </row>
    <row r="12" spans="1:7" ht="12.75">
      <c r="A12" s="82" t="s">
        <v>188</v>
      </c>
      <c r="B12" s="97">
        <v>2532</v>
      </c>
      <c r="C12" s="105">
        <f>(B12/$B$9)*100</f>
        <v>69.0671031096563</v>
      </c>
      <c r="D12" s="65"/>
      <c r="E12" s="78" t="s">
        <v>189</v>
      </c>
      <c r="F12" s="97">
        <v>148</v>
      </c>
      <c r="G12" s="105">
        <f t="shared" si="0"/>
        <v>8.021680216802169</v>
      </c>
    </row>
    <row r="13" spans="1:7" ht="12.75">
      <c r="A13" s="82" t="s">
        <v>190</v>
      </c>
      <c r="B13" s="97">
        <v>90</v>
      </c>
      <c r="C13" s="105">
        <f>(B13/$B$9)*100</f>
        <v>2.454991816693944</v>
      </c>
      <c r="D13" s="65"/>
      <c r="E13" s="78" t="s">
        <v>191</v>
      </c>
      <c r="F13" s="97">
        <v>122</v>
      </c>
      <c r="G13" s="105">
        <f t="shared" si="0"/>
        <v>6.612466124661247</v>
      </c>
    </row>
    <row r="14" spans="1:7" ht="12.75">
      <c r="A14" s="82" t="s">
        <v>192</v>
      </c>
      <c r="B14" s="109">
        <v>3.4</v>
      </c>
      <c r="C14" s="112" t="s">
        <v>63</v>
      </c>
      <c r="D14" s="65"/>
      <c r="E14" s="78" t="s">
        <v>193</v>
      </c>
      <c r="F14" s="97">
        <v>294</v>
      </c>
      <c r="G14" s="105">
        <f t="shared" si="0"/>
        <v>15.934959349593496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578</v>
      </c>
      <c r="G15" s="105">
        <f t="shared" si="0"/>
        <v>31.32791327913279</v>
      </c>
    </row>
    <row r="16" spans="1:7" ht="12.75">
      <c r="A16" s="82" t="s">
        <v>307</v>
      </c>
      <c r="B16" s="97">
        <v>1044</v>
      </c>
      <c r="C16" s="105">
        <f t="shared" si="1"/>
        <v>28.477905073649758</v>
      </c>
      <c r="D16" s="65"/>
      <c r="E16" s="78" t="s">
        <v>308</v>
      </c>
      <c r="F16" s="97">
        <v>307</v>
      </c>
      <c r="G16" s="105">
        <f t="shared" si="0"/>
        <v>16.63956639566396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309</v>
      </c>
      <c r="F17" s="97">
        <v>199</v>
      </c>
      <c r="G17" s="105">
        <f t="shared" si="0"/>
        <v>10.78590785907859</v>
      </c>
    </row>
    <row r="18" spans="1:7" ht="12.75">
      <c r="A18" s="77" t="s">
        <v>310</v>
      </c>
      <c r="B18" s="80">
        <v>1863</v>
      </c>
      <c r="C18" s="81">
        <f>(B18/$B$18)*100</f>
        <v>100</v>
      </c>
      <c r="D18" s="65"/>
      <c r="E18" s="78" t="s">
        <v>410</v>
      </c>
      <c r="F18" s="97">
        <v>29</v>
      </c>
      <c r="G18" s="105">
        <f t="shared" si="0"/>
        <v>1.5718157181571817</v>
      </c>
    </row>
    <row r="19" spans="1:9" ht="12.75">
      <c r="A19" s="82" t="s">
        <v>184</v>
      </c>
      <c r="B19" s="97">
        <v>1187</v>
      </c>
      <c r="C19" s="105">
        <f>(B19/$B$18)*100</f>
        <v>63.71443907675792</v>
      </c>
      <c r="D19" s="65"/>
      <c r="E19" s="78" t="s">
        <v>409</v>
      </c>
      <c r="F19" s="98">
        <v>46</v>
      </c>
      <c r="G19" s="105">
        <f t="shared" si="0"/>
        <v>2.4932249322493227</v>
      </c>
      <c r="I19" s="118"/>
    </row>
    <row r="20" spans="1:7" ht="12.75">
      <c r="A20" s="82" t="s">
        <v>186</v>
      </c>
      <c r="B20" s="97">
        <v>1187</v>
      </c>
      <c r="C20" s="105">
        <f>(B20/$B$18)*100</f>
        <v>63.71443907675792</v>
      </c>
      <c r="D20" s="65"/>
      <c r="E20" s="78" t="s">
        <v>311</v>
      </c>
      <c r="F20" s="97">
        <v>59468</v>
      </c>
      <c r="G20" s="112" t="s">
        <v>63</v>
      </c>
    </row>
    <row r="21" spans="1:7" ht="12.75">
      <c r="A21" s="82" t="s">
        <v>188</v>
      </c>
      <c r="B21" s="97">
        <v>1138</v>
      </c>
      <c r="C21" s="105">
        <f>(B21/$B$18)*100</f>
        <v>61.084272678475585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312</v>
      </c>
      <c r="F22" s="97">
        <v>1602</v>
      </c>
      <c r="G22" s="105">
        <f>(F22/$F$9)*100</f>
        <v>86.82926829268293</v>
      </c>
    </row>
    <row r="23" spans="1:7" ht="12.75">
      <c r="A23" s="77" t="s">
        <v>313</v>
      </c>
      <c r="B23" s="80">
        <v>472</v>
      </c>
      <c r="C23" s="81">
        <f>(B23/$B$23)*100</f>
        <v>100</v>
      </c>
      <c r="D23" s="65"/>
      <c r="E23" s="78" t="s">
        <v>314</v>
      </c>
      <c r="F23" s="97">
        <v>67932</v>
      </c>
      <c r="G23" s="112" t="s">
        <v>63</v>
      </c>
    </row>
    <row r="24" spans="1:7" ht="12.75">
      <c r="A24" s="82" t="s">
        <v>315</v>
      </c>
      <c r="B24" s="97">
        <v>278</v>
      </c>
      <c r="C24" s="105">
        <f>(B24/$B$23)*100</f>
        <v>58.89830508474576</v>
      </c>
      <c r="D24" s="65"/>
      <c r="E24" s="78" t="s">
        <v>316</v>
      </c>
      <c r="F24" s="97">
        <v>401</v>
      </c>
      <c r="G24" s="105">
        <f>(F24/$F$9)*100</f>
        <v>21.734417344173444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317</v>
      </c>
      <c r="F25" s="97">
        <v>11549</v>
      </c>
      <c r="G25" s="112" t="s">
        <v>63</v>
      </c>
    </row>
    <row r="26" spans="1:7" ht="12.75">
      <c r="A26" s="77" t="s">
        <v>323</v>
      </c>
      <c r="B26" s="97" t="s">
        <v>52</v>
      </c>
      <c r="C26" s="105" t="s">
        <v>52</v>
      </c>
      <c r="D26" s="65"/>
      <c r="E26" s="78" t="s">
        <v>350</v>
      </c>
      <c r="F26" s="98">
        <v>52</v>
      </c>
      <c r="G26" s="105">
        <f>(F26/$F$9)*100</f>
        <v>2.8184281842818426</v>
      </c>
    </row>
    <row r="27" spans="1:7" ht="12.75">
      <c r="A27" s="77" t="s">
        <v>325</v>
      </c>
      <c r="B27" s="80">
        <v>2501</v>
      </c>
      <c r="C27" s="81">
        <f>(B27/$B$27)*100</f>
        <v>100</v>
      </c>
      <c r="D27" s="65"/>
      <c r="E27" s="78" t="s">
        <v>318</v>
      </c>
      <c r="F27" s="98">
        <v>3975</v>
      </c>
      <c r="G27" s="112" t="s">
        <v>63</v>
      </c>
    </row>
    <row r="28" spans="1:7" ht="12.75">
      <c r="A28" s="82" t="s">
        <v>326</v>
      </c>
      <c r="B28" s="97">
        <v>2076</v>
      </c>
      <c r="C28" s="105">
        <f aca="true" t="shared" si="2" ref="C28:C33">(B28/$B$27)*100</f>
        <v>83.00679728108756</v>
      </c>
      <c r="D28" s="65"/>
      <c r="E28" s="78" t="s">
        <v>319</v>
      </c>
      <c r="F28" s="97">
        <v>29</v>
      </c>
      <c r="G28" s="105">
        <f>(F28/$F$9)*100</f>
        <v>1.5718157181571817</v>
      </c>
    </row>
    <row r="29" spans="1:7" ht="12.75">
      <c r="A29" s="82" t="s">
        <v>327</v>
      </c>
      <c r="B29" s="97">
        <v>294</v>
      </c>
      <c r="C29" s="105">
        <f t="shared" si="2"/>
        <v>11.75529788084766</v>
      </c>
      <c r="D29" s="65"/>
      <c r="E29" s="78" t="s">
        <v>320</v>
      </c>
      <c r="F29" s="97">
        <v>8659</v>
      </c>
      <c r="G29" s="112" t="s">
        <v>63</v>
      </c>
    </row>
    <row r="30" spans="1:7" ht="12.75">
      <c r="A30" s="82" t="s">
        <v>328</v>
      </c>
      <c r="B30" s="97">
        <v>27</v>
      </c>
      <c r="C30" s="105">
        <f t="shared" si="2"/>
        <v>1.0795681727309077</v>
      </c>
      <c r="D30" s="65"/>
      <c r="E30" s="78" t="s">
        <v>321</v>
      </c>
      <c r="F30" s="97">
        <v>267</v>
      </c>
      <c r="G30" s="105">
        <f>(F30/$F$9)*100</f>
        <v>14.471544715447154</v>
      </c>
    </row>
    <row r="31" spans="1:7" ht="12.75">
      <c r="A31" s="82" t="s">
        <v>355</v>
      </c>
      <c r="B31" s="97">
        <v>0</v>
      </c>
      <c r="C31" s="105">
        <f t="shared" si="2"/>
        <v>0</v>
      </c>
      <c r="D31" s="65"/>
      <c r="E31" s="78" t="s">
        <v>322</v>
      </c>
      <c r="F31" s="97">
        <v>18800</v>
      </c>
      <c r="G31" s="112" t="s">
        <v>63</v>
      </c>
    </row>
    <row r="32" spans="1:7" ht="12.75">
      <c r="A32" s="82" t="s">
        <v>329</v>
      </c>
      <c r="B32" s="97">
        <v>19</v>
      </c>
      <c r="C32" s="105">
        <f t="shared" si="2"/>
        <v>0.7596961215513794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330</v>
      </c>
      <c r="B33" s="97">
        <v>85</v>
      </c>
      <c r="C33" s="105">
        <f t="shared" si="2"/>
        <v>3.398640543782487</v>
      </c>
      <c r="D33" s="65"/>
      <c r="E33" s="79" t="s">
        <v>324</v>
      </c>
      <c r="F33" s="80">
        <v>1370</v>
      </c>
      <c r="G33" s="81">
        <f>(F33/$F$33)*100</f>
        <v>100</v>
      </c>
    </row>
    <row r="34" spans="1:7" ht="12.75">
      <c r="A34" s="82" t="s">
        <v>331</v>
      </c>
      <c r="B34" s="109">
        <v>45.3</v>
      </c>
      <c r="C34" s="112" t="s">
        <v>63</v>
      </c>
      <c r="D34" s="65"/>
      <c r="E34" s="78" t="s">
        <v>185</v>
      </c>
      <c r="F34" s="97">
        <v>20</v>
      </c>
      <c r="G34" s="105">
        <f aca="true" t="shared" si="3" ref="G34:G43">(F34/$F$33)*100</f>
        <v>1.4598540145985401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15</v>
      </c>
      <c r="G35" s="105">
        <f t="shared" si="3"/>
        <v>1.094890510948905</v>
      </c>
    </row>
    <row r="36" spans="1:7" ht="12.75">
      <c r="A36" s="77" t="s">
        <v>332</v>
      </c>
      <c r="B36" s="97"/>
      <c r="C36" s="105" t="s">
        <v>52</v>
      </c>
      <c r="D36" s="65"/>
      <c r="E36" s="78" t="s">
        <v>189</v>
      </c>
      <c r="F36" s="97">
        <v>41</v>
      </c>
      <c r="G36" s="105">
        <f t="shared" si="3"/>
        <v>2.9927007299270074</v>
      </c>
    </row>
    <row r="37" spans="1:7" ht="12.75">
      <c r="A37" s="77" t="s">
        <v>334</v>
      </c>
      <c r="B37" s="80">
        <v>2532</v>
      </c>
      <c r="C37" s="81">
        <f>(B37/$B$37)*100</f>
        <v>100</v>
      </c>
      <c r="D37" s="65"/>
      <c r="E37" s="78" t="s">
        <v>191</v>
      </c>
      <c r="F37" s="97">
        <v>94</v>
      </c>
      <c r="G37" s="105">
        <f t="shared" si="3"/>
        <v>6.86131386861314</v>
      </c>
    </row>
    <row r="38" spans="1:7" ht="12.75">
      <c r="A38" s="77" t="s">
        <v>335</v>
      </c>
      <c r="B38" s="97" t="s">
        <v>52</v>
      </c>
      <c r="C38" s="105" t="s">
        <v>52</v>
      </c>
      <c r="D38" s="65"/>
      <c r="E38" s="78" t="s">
        <v>193</v>
      </c>
      <c r="F38" s="97">
        <v>216</v>
      </c>
      <c r="G38" s="105">
        <f t="shared" si="3"/>
        <v>15.766423357664234</v>
      </c>
    </row>
    <row r="39" spans="1:7" ht="12.75">
      <c r="A39" s="82" t="s">
        <v>337</v>
      </c>
      <c r="B39" s="98">
        <v>736</v>
      </c>
      <c r="C39" s="105">
        <f>(B39/$B$37)*100</f>
        <v>29.067930489731435</v>
      </c>
      <c r="D39" s="65"/>
      <c r="E39" s="78" t="s">
        <v>195</v>
      </c>
      <c r="F39" s="97">
        <v>473</v>
      </c>
      <c r="G39" s="105">
        <f t="shared" si="3"/>
        <v>34.52554744525547</v>
      </c>
    </row>
    <row r="40" spans="1:7" ht="12.75">
      <c r="A40" s="82" t="s">
        <v>338</v>
      </c>
      <c r="B40" s="98">
        <v>367</v>
      </c>
      <c r="C40" s="105">
        <f>(B40/$B$37)*100</f>
        <v>14.494470774091628</v>
      </c>
      <c r="D40" s="65"/>
      <c r="E40" s="78" t="s">
        <v>308</v>
      </c>
      <c r="F40" s="97">
        <v>281</v>
      </c>
      <c r="G40" s="105">
        <f t="shared" si="3"/>
        <v>20.510948905109487</v>
      </c>
    </row>
    <row r="41" spans="1:7" ht="12.75">
      <c r="A41" s="82" t="s">
        <v>340</v>
      </c>
      <c r="B41" s="98">
        <v>821</v>
      </c>
      <c r="C41" s="105">
        <f>(B41/$B$37)*100</f>
        <v>32.42496050552923</v>
      </c>
      <c r="D41" s="65"/>
      <c r="E41" s="78" t="s">
        <v>309</v>
      </c>
      <c r="F41" s="97">
        <v>171</v>
      </c>
      <c r="G41" s="105">
        <f t="shared" si="3"/>
        <v>12.481751824817518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410</v>
      </c>
      <c r="F42" s="97">
        <v>29</v>
      </c>
      <c r="G42" s="105">
        <f t="shared" si="3"/>
        <v>2.116788321167883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409</v>
      </c>
      <c r="F43" s="98">
        <v>30</v>
      </c>
      <c r="G43" s="105">
        <f t="shared" si="3"/>
        <v>2.18978102189781</v>
      </c>
    </row>
    <row r="44" spans="1:7" ht="12.75">
      <c r="A44" s="82" t="s">
        <v>93</v>
      </c>
      <c r="B44" s="98">
        <v>278</v>
      </c>
      <c r="C44" s="105">
        <f>(B44/$B$37)*100</f>
        <v>10.979462875197472</v>
      </c>
      <c r="D44" s="65"/>
      <c r="E44" s="78" t="s">
        <v>333</v>
      </c>
      <c r="F44" s="97">
        <v>67312</v>
      </c>
      <c r="G44" s="112" t="s">
        <v>63</v>
      </c>
    </row>
    <row r="45" spans="1:7" ht="12.75">
      <c r="A45" s="82" t="s">
        <v>343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344</v>
      </c>
      <c r="B46" s="98">
        <v>330</v>
      </c>
      <c r="C46" s="105">
        <f>(B46/$B$37)*100</f>
        <v>13.033175355450238</v>
      </c>
      <c r="D46" s="65"/>
      <c r="E46" s="78" t="s">
        <v>336</v>
      </c>
      <c r="F46" s="97">
        <v>25445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339</v>
      </c>
      <c r="F47" s="97" t="s">
        <v>52</v>
      </c>
      <c r="G47" s="105" t="s">
        <v>52</v>
      </c>
    </row>
    <row r="48" spans="1:7" ht="12.75">
      <c r="A48" s="77" t="s">
        <v>347</v>
      </c>
      <c r="B48" s="97" t="s">
        <v>52</v>
      </c>
      <c r="C48" s="105" t="s">
        <v>52</v>
      </c>
      <c r="D48" s="65"/>
      <c r="E48" s="78" t="s">
        <v>341</v>
      </c>
      <c r="F48" s="98">
        <v>46395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342</v>
      </c>
      <c r="F49" s="113">
        <v>31968</v>
      </c>
      <c r="G49" s="114" t="s">
        <v>63</v>
      </c>
    </row>
    <row r="50" spans="1:7" ht="13.5" thickTop="1">
      <c r="A50" s="82" t="s">
        <v>356</v>
      </c>
      <c r="B50" s="98">
        <v>315</v>
      </c>
      <c r="C50" s="105">
        <f t="shared" si="4"/>
        <v>12.440758293838861</v>
      </c>
      <c r="D50" s="65"/>
      <c r="E50" s="78"/>
      <c r="F50" s="86"/>
      <c r="G50" s="85"/>
    </row>
    <row r="51" spans="1:7" ht="12.75">
      <c r="A51" s="82" t="s">
        <v>357</v>
      </c>
      <c r="B51" s="98">
        <v>293</v>
      </c>
      <c r="C51" s="105">
        <f t="shared" si="4"/>
        <v>11.571879936808847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359</v>
      </c>
      <c r="B52" s="98">
        <v>130</v>
      </c>
      <c r="C52" s="105">
        <f t="shared" si="4"/>
        <v>5.134281200631912</v>
      </c>
      <c r="D52" s="65"/>
      <c r="E52" s="45"/>
      <c r="F52" s="46" t="s">
        <v>345</v>
      </c>
      <c r="G52" s="47" t="s">
        <v>345</v>
      </c>
    </row>
    <row r="53" spans="1:7" ht="12.75">
      <c r="A53" s="82" t="s">
        <v>361</v>
      </c>
      <c r="B53" s="98">
        <v>486</v>
      </c>
      <c r="C53" s="105">
        <f t="shared" si="4"/>
        <v>19.194312796208532</v>
      </c>
      <c r="D53" s="65"/>
      <c r="E53" s="45"/>
      <c r="F53" s="46" t="s">
        <v>346</v>
      </c>
      <c r="G53" s="48" t="s">
        <v>346</v>
      </c>
    </row>
    <row r="54" spans="1:7" ht="12.75">
      <c r="A54" s="82" t="s">
        <v>172</v>
      </c>
      <c r="B54" s="98">
        <v>94</v>
      </c>
      <c r="C54" s="105">
        <f t="shared" si="4"/>
        <v>3.7124802527646126</v>
      </c>
      <c r="D54" s="67"/>
      <c r="E54" s="49" t="s">
        <v>55</v>
      </c>
      <c r="F54" s="50" t="s">
        <v>348</v>
      </c>
      <c r="G54" s="51" t="s">
        <v>348</v>
      </c>
    </row>
    <row r="55" spans="1:7" ht="12.75">
      <c r="A55" s="82" t="s">
        <v>351</v>
      </c>
      <c r="B55" s="98">
        <v>93</v>
      </c>
      <c r="C55" s="105">
        <f t="shared" si="4"/>
        <v>3.672985781990521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349</v>
      </c>
      <c r="F56" s="83"/>
      <c r="G56" s="84"/>
      <c r="H56" s="117" t="s">
        <v>197</v>
      </c>
    </row>
    <row r="57" spans="1:12" ht="12.75">
      <c r="A57" s="82" t="s">
        <v>174</v>
      </c>
      <c r="B57" s="98">
        <v>137</v>
      </c>
      <c r="C57" s="105">
        <f>(B57/$B$37)*100</f>
        <v>5.4107424960505535</v>
      </c>
      <c r="D57" s="65"/>
      <c r="E57" s="79" t="s">
        <v>324</v>
      </c>
      <c r="F57" s="80">
        <v>35</v>
      </c>
      <c r="G57" s="81">
        <f>(F57/L57)*100</f>
        <v>2.5547445255474455</v>
      </c>
      <c r="H57" s="79" t="s">
        <v>324</v>
      </c>
      <c r="L57" s="15">
        <v>1370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358</v>
      </c>
      <c r="F58" s="97">
        <v>35</v>
      </c>
      <c r="G58" s="105">
        <f>(F58/L58)*100</f>
        <v>4.369538077403246</v>
      </c>
      <c r="H58" s="78" t="s">
        <v>358</v>
      </c>
      <c r="L58" s="15">
        <v>801</v>
      </c>
    </row>
    <row r="59" spans="1:12" ht="12.75">
      <c r="A59" s="82" t="s">
        <v>352</v>
      </c>
      <c r="B59" s="98">
        <v>206</v>
      </c>
      <c r="C59" s="105">
        <f>(B59/$B$37)*100</f>
        <v>8.135860979462874</v>
      </c>
      <c r="D59" s="65"/>
      <c r="E59" s="78" t="s">
        <v>360</v>
      </c>
      <c r="F59" s="97">
        <v>22</v>
      </c>
      <c r="G59" s="105">
        <f>(F59/L59)*100</f>
        <v>8.73015873015873</v>
      </c>
      <c r="H59" s="78" t="s">
        <v>360</v>
      </c>
      <c r="L59" s="15">
        <v>252</v>
      </c>
    </row>
    <row r="60" spans="1:7" ht="12.75">
      <c r="A60" s="82" t="s">
        <v>353</v>
      </c>
      <c r="B60" s="98">
        <v>417</v>
      </c>
      <c r="C60" s="105">
        <f>(B60/$B$37)*100</f>
        <v>16.46919431279621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362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180</v>
      </c>
      <c r="C62" s="105">
        <f>(B62/$B$37)*100</f>
        <v>7.109004739336493</v>
      </c>
      <c r="D62" s="65"/>
      <c r="E62" s="79" t="s">
        <v>363</v>
      </c>
      <c r="F62" s="80">
        <v>28</v>
      </c>
      <c r="G62" s="81">
        <f>(F62/L62)*100</f>
        <v>19.444444444444446</v>
      </c>
      <c r="H62" s="79" t="s">
        <v>196</v>
      </c>
      <c r="L62" s="15">
        <v>144</v>
      </c>
    </row>
    <row r="63" spans="1:12" ht="12.75">
      <c r="A63" s="61" t="s">
        <v>95</v>
      </c>
      <c r="B63" s="98">
        <v>54</v>
      </c>
      <c r="C63" s="105">
        <f>(B63/$B$37)*100</f>
        <v>2.132701421800948</v>
      </c>
      <c r="D63" s="65"/>
      <c r="E63" s="78" t="s">
        <v>358</v>
      </c>
      <c r="F63" s="97">
        <v>28</v>
      </c>
      <c r="G63" s="105">
        <f>(F63/L63)*100</f>
        <v>32.94117647058823</v>
      </c>
      <c r="H63" s="78" t="s">
        <v>358</v>
      </c>
      <c r="L63" s="15">
        <v>85</v>
      </c>
    </row>
    <row r="64" spans="1:12" ht="12.75">
      <c r="A64" s="82" t="s">
        <v>354</v>
      </c>
      <c r="B64" s="98">
        <v>127</v>
      </c>
      <c r="C64" s="105">
        <f>(B64/$B$37)*100</f>
        <v>5.015797788309636</v>
      </c>
      <c r="D64" s="65"/>
      <c r="E64" s="78" t="s">
        <v>360</v>
      </c>
      <c r="F64" s="97">
        <v>15</v>
      </c>
      <c r="G64" s="105">
        <f>(F64/L64)*100</f>
        <v>42.857142857142854</v>
      </c>
      <c r="H64" s="78" t="s">
        <v>360</v>
      </c>
      <c r="L64" s="15">
        <v>35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365</v>
      </c>
      <c r="B66" s="97" t="s">
        <v>52</v>
      </c>
      <c r="C66" s="105" t="s">
        <v>52</v>
      </c>
      <c r="D66" s="65"/>
      <c r="E66" s="79" t="s">
        <v>364</v>
      </c>
      <c r="F66" s="80">
        <v>176</v>
      </c>
      <c r="G66" s="81">
        <f aca="true" t="shared" si="5" ref="G66:G71">(F66/L66)*100</f>
        <v>3.5462421922224463</v>
      </c>
      <c r="H66" s="79" t="s">
        <v>364</v>
      </c>
      <c r="L66" s="15">
        <v>4963</v>
      </c>
    </row>
    <row r="67" spans="1:12" ht="12.75">
      <c r="A67" s="82" t="s">
        <v>366</v>
      </c>
      <c r="B67" s="97">
        <v>2022</v>
      </c>
      <c r="C67" s="105">
        <f>(B67/$B$37)*100</f>
        <v>79.85781990521326</v>
      </c>
      <c r="D67" s="65"/>
      <c r="E67" s="78" t="s">
        <v>64</v>
      </c>
      <c r="F67" s="97">
        <v>114</v>
      </c>
      <c r="G67" s="105">
        <f t="shared" si="5"/>
        <v>3.2121724429416734</v>
      </c>
      <c r="H67" s="78" t="s">
        <v>64</v>
      </c>
      <c r="L67" s="15">
        <v>3549</v>
      </c>
    </row>
    <row r="68" spans="1:12" ht="12.75">
      <c r="A68" s="82" t="s">
        <v>368</v>
      </c>
      <c r="B68" s="97">
        <v>358</v>
      </c>
      <c r="C68" s="105">
        <f>(B68/$B$37)*100</f>
        <v>14.139020537124802</v>
      </c>
      <c r="D68" s="65"/>
      <c r="E68" s="78" t="s">
        <v>367</v>
      </c>
      <c r="F68" s="97">
        <v>14</v>
      </c>
      <c r="G68" s="105">
        <f t="shared" si="5"/>
        <v>3.309692671394799</v>
      </c>
      <c r="H68" s="78" t="s">
        <v>367</v>
      </c>
      <c r="L68" s="15">
        <v>423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369</v>
      </c>
      <c r="F69" s="97">
        <v>62</v>
      </c>
      <c r="G69" s="105">
        <f t="shared" si="5"/>
        <v>4.384724186704385</v>
      </c>
      <c r="H69" s="78" t="s">
        <v>369</v>
      </c>
      <c r="L69" s="15">
        <v>1414</v>
      </c>
    </row>
    <row r="70" spans="1:12" ht="12.75">
      <c r="A70" s="82" t="s">
        <v>178</v>
      </c>
      <c r="B70" s="97">
        <v>146</v>
      </c>
      <c r="C70" s="105">
        <f>(B70/$B$37)*100</f>
        <v>5.766192733017378</v>
      </c>
      <c r="D70" s="65"/>
      <c r="E70" s="78" t="s">
        <v>370</v>
      </c>
      <c r="F70" s="97">
        <v>46</v>
      </c>
      <c r="G70" s="105">
        <f t="shared" si="5"/>
        <v>4.470359572400389</v>
      </c>
      <c r="H70" s="78" t="s">
        <v>370</v>
      </c>
      <c r="L70" s="15">
        <v>1029</v>
      </c>
    </row>
    <row r="71" spans="1:12" ht="13.5" thickBot="1">
      <c r="A71" s="90" t="s">
        <v>173</v>
      </c>
      <c r="B71" s="110">
        <v>6</v>
      </c>
      <c r="C71" s="111">
        <f>(B71/$B$37)*100</f>
        <v>0.23696682464454977</v>
      </c>
      <c r="D71" s="91"/>
      <c r="E71" s="92" t="s">
        <v>371</v>
      </c>
      <c r="F71" s="110">
        <v>72</v>
      </c>
      <c r="G71" s="119">
        <f t="shared" si="5"/>
        <v>11.52</v>
      </c>
      <c r="H71" s="92" t="s">
        <v>371</v>
      </c>
      <c r="L71" s="15">
        <v>625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372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373</v>
      </c>
      <c r="B8" s="93">
        <v>2295</v>
      </c>
      <c r="C8" s="94">
        <f>(B8/$B$8)*100</f>
        <v>100</v>
      </c>
      <c r="E8" s="42" t="s">
        <v>374</v>
      </c>
      <c r="F8" s="93" t="s">
        <v>52</v>
      </c>
      <c r="G8" s="94" t="s">
        <v>52</v>
      </c>
    </row>
    <row r="9" spans="1:9" ht="12.75">
      <c r="A9" s="29" t="s">
        <v>375</v>
      </c>
      <c r="B9" s="97" t="s">
        <v>52</v>
      </c>
      <c r="C9" s="105" t="s">
        <v>52</v>
      </c>
      <c r="E9" s="42" t="s">
        <v>376</v>
      </c>
      <c r="F9" s="80">
        <v>1816</v>
      </c>
      <c r="G9" s="81">
        <f>(F9/$F$9)*100</f>
        <v>100</v>
      </c>
      <c r="I9" s="53"/>
    </row>
    <row r="10" spans="1:7" ht="12.75">
      <c r="A10" s="36" t="s">
        <v>377</v>
      </c>
      <c r="B10" s="97">
        <v>2162</v>
      </c>
      <c r="C10" s="105">
        <f aca="true" t="shared" si="0" ref="C10:C18">(B10/$B$8)*100</f>
        <v>94.20479302832244</v>
      </c>
      <c r="E10" s="32" t="s">
        <v>378</v>
      </c>
      <c r="F10" s="97">
        <v>1767</v>
      </c>
      <c r="G10" s="105">
        <f>(F10/$F$9)*100</f>
        <v>97.30176211453745</v>
      </c>
    </row>
    <row r="11" spans="1:7" ht="12.75">
      <c r="A11" s="36" t="s">
        <v>379</v>
      </c>
      <c r="B11" s="97">
        <v>71</v>
      </c>
      <c r="C11" s="105">
        <f t="shared" si="0"/>
        <v>3.093681917211329</v>
      </c>
      <c r="E11" s="32" t="s">
        <v>380</v>
      </c>
      <c r="F11" s="97">
        <v>41</v>
      </c>
      <c r="G11" s="105">
        <f>(F11/$F$9)*100</f>
        <v>2.2577092511013213</v>
      </c>
    </row>
    <row r="12" spans="1:7" ht="12.75">
      <c r="A12" s="36" t="s">
        <v>381</v>
      </c>
      <c r="B12" s="97">
        <v>8</v>
      </c>
      <c r="C12" s="105">
        <f t="shared" si="0"/>
        <v>0.34858387799564267</v>
      </c>
      <c r="E12" s="32" t="s">
        <v>382</v>
      </c>
      <c r="F12" s="97">
        <v>8</v>
      </c>
      <c r="G12" s="105">
        <f>(F12/$F$9)*100</f>
        <v>0.4405286343612335</v>
      </c>
    </row>
    <row r="13" spans="1:7" ht="12.75">
      <c r="A13" s="36" t="s">
        <v>383</v>
      </c>
      <c r="B13" s="97">
        <v>8</v>
      </c>
      <c r="C13" s="105">
        <f t="shared" si="0"/>
        <v>0.34858387799564267</v>
      </c>
      <c r="E13" s="1"/>
      <c r="F13" s="97" t="s">
        <v>52</v>
      </c>
      <c r="G13" s="105" t="s">
        <v>52</v>
      </c>
    </row>
    <row r="14" spans="1:7" ht="12.75">
      <c r="A14" s="36" t="s">
        <v>384</v>
      </c>
      <c r="B14" s="97">
        <v>46</v>
      </c>
      <c r="C14" s="105">
        <f t="shared" si="0"/>
        <v>2.0043572984749454</v>
      </c>
      <c r="E14" s="42" t="s">
        <v>385</v>
      </c>
      <c r="F14" s="80">
        <v>1550</v>
      </c>
      <c r="G14" s="81">
        <f>(F14/$F$14)*100</f>
        <v>100</v>
      </c>
    </row>
    <row r="15" spans="1:7" ht="12.75">
      <c r="A15" s="36" t="s">
        <v>386</v>
      </c>
      <c r="B15" s="97">
        <v>0</v>
      </c>
      <c r="C15" s="105">
        <f t="shared" si="0"/>
        <v>0</v>
      </c>
      <c r="E15" s="42" t="s">
        <v>387</v>
      </c>
      <c r="F15" s="97" t="s">
        <v>52</v>
      </c>
      <c r="G15" s="105" t="s">
        <v>52</v>
      </c>
    </row>
    <row r="16" spans="1:7" ht="12.75">
      <c r="A16" s="36" t="s">
        <v>388</v>
      </c>
      <c r="B16" s="97">
        <v>0</v>
      </c>
      <c r="C16" s="105">
        <f t="shared" si="0"/>
        <v>0</v>
      </c>
      <c r="E16" s="1" t="s">
        <v>389</v>
      </c>
      <c r="F16" s="97">
        <v>7</v>
      </c>
      <c r="G16" s="105">
        <f>(F16/$F$14)*100</f>
        <v>0.4516129032258065</v>
      </c>
    </row>
    <row r="17" spans="1:7" ht="12.75">
      <c r="A17" s="36" t="s">
        <v>390</v>
      </c>
      <c r="B17" s="97">
        <v>0</v>
      </c>
      <c r="C17" s="105">
        <f t="shared" si="0"/>
        <v>0</v>
      </c>
      <c r="E17" s="1" t="s">
        <v>391</v>
      </c>
      <c r="F17" s="97">
        <v>258</v>
      </c>
      <c r="G17" s="105">
        <f aca="true" t="shared" si="1" ref="G17:G23">(F17/$F$14)*100</f>
        <v>16.64516129032258</v>
      </c>
    </row>
    <row r="18" spans="1:7" ht="12.75">
      <c r="A18" s="36" t="s">
        <v>392</v>
      </c>
      <c r="B18" s="97">
        <v>0</v>
      </c>
      <c r="C18" s="105">
        <f t="shared" si="0"/>
        <v>0</v>
      </c>
      <c r="E18" s="1" t="s">
        <v>309</v>
      </c>
      <c r="F18" s="97">
        <v>729</v>
      </c>
      <c r="G18" s="105">
        <f t="shared" si="1"/>
        <v>47.03225806451613</v>
      </c>
    </row>
    <row r="19" spans="1:7" ht="12.75">
      <c r="A19" s="29"/>
      <c r="B19" s="97" t="s">
        <v>52</v>
      </c>
      <c r="C19" s="105" t="s">
        <v>52</v>
      </c>
      <c r="E19" s="1" t="s">
        <v>393</v>
      </c>
      <c r="F19" s="97">
        <v>373</v>
      </c>
      <c r="G19" s="105">
        <f t="shared" si="1"/>
        <v>24.064516129032256</v>
      </c>
    </row>
    <row r="20" spans="1:7" ht="12.75">
      <c r="A20" s="29" t="s">
        <v>394</v>
      </c>
      <c r="B20" s="97"/>
      <c r="C20" s="105" t="s">
        <v>52</v>
      </c>
      <c r="E20" s="1" t="s">
        <v>395</v>
      </c>
      <c r="F20" s="97">
        <v>128</v>
      </c>
      <c r="G20" s="105">
        <f t="shared" si="1"/>
        <v>8.258064516129032</v>
      </c>
    </row>
    <row r="21" spans="1:7" ht="12.75">
      <c r="A21" s="36" t="s">
        <v>396</v>
      </c>
      <c r="B21" s="98">
        <v>20</v>
      </c>
      <c r="C21" s="105">
        <f aca="true" t="shared" si="2" ref="C21:C28">(B21/$B$8)*100</f>
        <v>0.8714596949891068</v>
      </c>
      <c r="E21" s="1" t="s">
        <v>397</v>
      </c>
      <c r="F21" s="97">
        <v>45</v>
      </c>
      <c r="G21" s="105">
        <f t="shared" si="1"/>
        <v>2.903225806451613</v>
      </c>
    </row>
    <row r="22" spans="1:7" ht="12.75">
      <c r="A22" s="36" t="s">
        <v>398</v>
      </c>
      <c r="B22" s="98">
        <v>19</v>
      </c>
      <c r="C22" s="105">
        <f t="shared" si="2"/>
        <v>0.8278867102396513</v>
      </c>
      <c r="E22" s="1" t="s">
        <v>399</v>
      </c>
      <c r="F22" s="97">
        <v>10</v>
      </c>
      <c r="G22" s="105">
        <f t="shared" si="1"/>
        <v>0.6451612903225806</v>
      </c>
    </row>
    <row r="23" spans="1:7" ht="12.75">
      <c r="A23" s="36" t="s">
        <v>400</v>
      </c>
      <c r="B23" s="98">
        <v>82</v>
      </c>
      <c r="C23" s="105">
        <f t="shared" si="2"/>
        <v>3.5729847494553377</v>
      </c>
      <c r="E23" s="1" t="s">
        <v>401</v>
      </c>
      <c r="F23" s="98">
        <v>0</v>
      </c>
      <c r="G23" s="105">
        <f t="shared" si="1"/>
        <v>0</v>
      </c>
    </row>
    <row r="24" spans="1:7" ht="12.75">
      <c r="A24" s="36" t="s">
        <v>402</v>
      </c>
      <c r="B24" s="97">
        <v>290</v>
      </c>
      <c r="C24" s="105">
        <f t="shared" si="2"/>
        <v>12.636165577342048</v>
      </c>
      <c r="E24" s="1" t="s">
        <v>403</v>
      </c>
      <c r="F24" s="97">
        <v>135400</v>
      </c>
      <c r="G24" s="112" t="s">
        <v>63</v>
      </c>
    </row>
    <row r="25" spans="1:7" ht="12.75">
      <c r="A25" s="36" t="s">
        <v>404</v>
      </c>
      <c r="B25" s="97">
        <v>387</v>
      </c>
      <c r="C25" s="105">
        <f t="shared" si="2"/>
        <v>16.862745098039216</v>
      </c>
      <c r="E25" s="32"/>
      <c r="F25" s="97" t="s">
        <v>52</v>
      </c>
      <c r="G25" s="105" t="s">
        <v>52</v>
      </c>
    </row>
    <row r="26" spans="1:7" ht="12.75">
      <c r="A26" s="36" t="s">
        <v>411</v>
      </c>
      <c r="B26" s="97">
        <v>508</v>
      </c>
      <c r="C26" s="105">
        <f t="shared" si="2"/>
        <v>22.135076252723312</v>
      </c>
      <c r="E26" s="42" t="s">
        <v>412</v>
      </c>
      <c r="F26" s="97" t="s">
        <v>52</v>
      </c>
      <c r="G26" s="105" t="s">
        <v>52</v>
      </c>
    </row>
    <row r="27" spans="1:7" ht="12.75">
      <c r="A27" s="36" t="s">
        <v>413</v>
      </c>
      <c r="B27" s="97">
        <v>843</v>
      </c>
      <c r="C27" s="105">
        <f t="shared" si="2"/>
        <v>36.732026143790854</v>
      </c>
      <c r="E27" s="42" t="s">
        <v>414</v>
      </c>
      <c r="F27" s="97" t="s">
        <v>52</v>
      </c>
      <c r="G27" s="105" t="s">
        <v>52</v>
      </c>
    </row>
    <row r="28" spans="1:7" ht="12.75">
      <c r="A28" s="36" t="s">
        <v>415</v>
      </c>
      <c r="B28" s="97">
        <v>146</v>
      </c>
      <c r="C28" s="105">
        <f t="shared" si="2"/>
        <v>6.3616557734204795</v>
      </c>
      <c r="E28" s="32" t="s">
        <v>416</v>
      </c>
      <c r="F28" s="97">
        <v>1299</v>
      </c>
      <c r="G28" s="105">
        <f aca="true" t="shared" si="3" ref="G28:G35">(F28/$F$14)*100</f>
        <v>83.80645161290322</v>
      </c>
    </row>
    <row r="29" spans="1:7" ht="12.75">
      <c r="A29" s="36"/>
      <c r="B29" s="97" t="s">
        <v>52</v>
      </c>
      <c r="C29" s="105" t="s">
        <v>52</v>
      </c>
      <c r="E29" s="32" t="s">
        <v>417</v>
      </c>
      <c r="F29" s="97">
        <v>0</v>
      </c>
      <c r="G29" s="105">
        <f t="shared" si="3"/>
        <v>0</v>
      </c>
    </row>
    <row r="30" spans="1:7" ht="12.75">
      <c r="A30" s="29" t="s">
        <v>418</v>
      </c>
      <c r="B30" s="97" t="s">
        <v>52</v>
      </c>
      <c r="C30" s="105" t="s">
        <v>52</v>
      </c>
      <c r="E30" s="32" t="s">
        <v>419</v>
      </c>
      <c r="F30" s="97">
        <v>18</v>
      </c>
      <c r="G30" s="105">
        <f t="shared" si="3"/>
        <v>1.1612903225806452</v>
      </c>
    </row>
    <row r="31" spans="1:7" ht="12.75">
      <c r="A31" s="36" t="s">
        <v>420</v>
      </c>
      <c r="B31" s="97">
        <v>0</v>
      </c>
      <c r="C31" s="105">
        <f aca="true" t="shared" si="4" ref="C31:C39">(B31/$B$8)*100</f>
        <v>0</v>
      </c>
      <c r="E31" s="32" t="s">
        <v>421</v>
      </c>
      <c r="F31" s="97">
        <v>52</v>
      </c>
      <c r="G31" s="105">
        <f t="shared" si="3"/>
        <v>3.354838709677419</v>
      </c>
    </row>
    <row r="32" spans="1:7" ht="12.75">
      <c r="A32" s="36" t="s">
        <v>422</v>
      </c>
      <c r="B32" s="97">
        <v>16</v>
      </c>
      <c r="C32" s="105">
        <f t="shared" si="4"/>
        <v>0.6971677559912853</v>
      </c>
      <c r="E32" s="32" t="s">
        <v>423</v>
      </c>
      <c r="F32" s="97">
        <v>165</v>
      </c>
      <c r="G32" s="105">
        <f t="shared" si="3"/>
        <v>10.64516129032258</v>
      </c>
    </row>
    <row r="33" spans="1:7" ht="12.75">
      <c r="A33" s="36" t="s">
        <v>424</v>
      </c>
      <c r="B33" s="97">
        <v>60</v>
      </c>
      <c r="C33" s="105">
        <f t="shared" si="4"/>
        <v>2.6143790849673203</v>
      </c>
      <c r="E33" s="32" t="s">
        <v>425</v>
      </c>
      <c r="F33" s="97">
        <v>660</v>
      </c>
      <c r="G33" s="105">
        <f t="shared" si="3"/>
        <v>42.58064516129032</v>
      </c>
    </row>
    <row r="34" spans="1:7" ht="12.75">
      <c r="A34" s="36" t="s">
        <v>426</v>
      </c>
      <c r="B34" s="97">
        <v>357</v>
      </c>
      <c r="C34" s="105">
        <f t="shared" si="4"/>
        <v>15.555555555555555</v>
      </c>
      <c r="E34" s="32" t="s">
        <v>427</v>
      </c>
      <c r="F34" s="97">
        <v>328</v>
      </c>
      <c r="G34" s="105">
        <f t="shared" si="3"/>
        <v>21.161290322580644</v>
      </c>
    </row>
    <row r="35" spans="1:7" ht="12.75">
      <c r="A35" s="36" t="s">
        <v>428</v>
      </c>
      <c r="B35" s="97">
        <v>663</v>
      </c>
      <c r="C35" s="105">
        <f t="shared" si="4"/>
        <v>28.888888888888886</v>
      </c>
      <c r="E35" s="32" t="s">
        <v>429</v>
      </c>
      <c r="F35" s="97">
        <v>76</v>
      </c>
      <c r="G35" s="105">
        <f t="shared" si="3"/>
        <v>4.903225806451613</v>
      </c>
    </row>
    <row r="36" spans="1:7" ht="12.75">
      <c r="A36" s="36" t="s">
        <v>430</v>
      </c>
      <c r="B36" s="97">
        <v>424</v>
      </c>
      <c r="C36" s="105">
        <f t="shared" si="4"/>
        <v>18.474945533769063</v>
      </c>
      <c r="E36" s="32" t="s">
        <v>431</v>
      </c>
      <c r="F36" s="97">
        <v>1268</v>
      </c>
      <c r="G36" s="112" t="s">
        <v>63</v>
      </c>
    </row>
    <row r="37" spans="1:7" ht="12.75">
      <c r="A37" s="36" t="s">
        <v>432</v>
      </c>
      <c r="B37" s="97">
        <v>422</v>
      </c>
      <c r="C37" s="105">
        <f t="shared" si="4"/>
        <v>18.387799564270153</v>
      </c>
      <c r="E37" s="32" t="s">
        <v>433</v>
      </c>
      <c r="F37" s="97">
        <v>251</v>
      </c>
      <c r="G37" s="105">
        <f>(F37/$F$14)*100</f>
        <v>16.193548387096772</v>
      </c>
    </row>
    <row r="38" spans="1:7" ht="12.75">
      <c r="A38" s="36" t="s">
        <v>434</v>
      </c>
      <c r="B38" s="97">
        <v>251</v>
      </c>
      <c r="C38" s="105">
        <f t="shared" si="4"/>
        <v>10.936819172113289</v>
      </c>
      <c r="E38" s="32" t="s">
        <v>431</v>
      </c>
      <c r="F38" s="97">
        <v>505</v>
      </c>
      <c r="G38" s="112" t="s">
        <v>63</v>
      </c>
    </row>
    <row r="39" spans="1:7" ht="12.75">
      <c r="A39" s="36" t="s">
        <v>435</v>
      </c>
      <c r="B39" s="97">
        <v>102</v>
      </c>
      <c r="C39" s="105">
        <f t="shared" si="4"/>
        <v>4.444444444444445</v>
      </c>
      <c r="E39" s="32"/>
      <c r="F39" s="97" t="s">
        <v>52</v>
      </c>
      <c r="G39" s="105" t="s">
        <v>52</v>
      </c>
    </row>
    <row r="40" spans="1:7" ht="12.75">
      <c r="A40" s="36" t="s">
        <v>436</v>
      </c>
      <c r="B40" s="116">
        <v>5.6</v>
      </c>
      <c r="C40" s="112" t="s">
        <v>63</v>
      </c>
      <c r="E40" s="42" t="s">
        <v>437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1816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273</v>
      </c>
      <c r="G43" s="105">
        <f aca="true" t="shared" si="5" ref="G43:G48">(F43/$F$14)*100</f>
        <v>17.612903225806452</v>
      </c>
    </row>
    <row r="44" spans="1:7" ht="12.75">
      <c r="A44" s="36" t="s">
        <v>11</v>
      </c>
      <c r="B44" s="98">
        <v>170</v>
      </c>
      <c r="C44" s="105">
        <f aca="true" t="shared" si="6" ref="C44:C49">(B44/$B$42)*100</f>
        <v>9.361233480176212</v>
      </c>
      <c r="E44" s="32" t="s">
        <v>12</v>
      </c>
      <c r="F44" s="97">
        <v>274</v>
      </c>
      <c r="G44" s="105">
        <f t="shared" si="5"/>
        <v>17.67741935483871</v>
      </c>
    </row>
    <row r="45" spans="1:7" ht="12.75">
      <c r="A45" s="36" t="s">
        <v>13</v>
      </c>
      <c r="B45" s="98">
        <v>587</v>
      </c>
      <c r="C45" s="105">
        <f t="shared" si="6"/>
        <v>32.32378854625551</v>
      </c>
      <c r="E45" s="32" t="s">
        <v>14</v>
      </c>
      <c r="F45" s="97">
        <v>305</v>
      </c>
      <c r="G45" s="105">
        <f t="shared" si="5"/>
        <v>19.67741935483871</v>
      </c>
    </row>
    <row r="46" spans="1:7" ht="12.75">
      <c r="A46" s="36" t="s">
        <v>15</v>
      </c>
      <c r="B46" s="98">
        <v>283</v>
      </c>
      <c r="C46" s="105">
        <f t="shared" si="6"/>
        <v>15.583700440528633</v>
      </c>
      <c r="E46" s="32" t="s">
        <v>16</v>
      </c>
      <c r="F46" s="97">
        <v>211</v>
      </c>
      <c r="G46" s="105">
        <f t="shared" si="5"/>
        <v>13.612903225806452</v>
      </c>
    </row>
    <row r="47" spans="1:7" ht="12.75">
      <c r="A47" s="36" t="s">
        <v>17</v>
      </c>
      <c r="B47" s="97">
        <v>431</v>
      </c>
      <c r="C47" s="105">
        <f t="shared" si="6"/>
        <v>23.733480176211454</v>
      </c>
      <c r="E47" s="32" t="s">
        <v>18</v>
      </c>
      <c r="F47" s="97">
        <v>146</v>
      </c>
      <c r="G47" s="105">
        <f t="shared" si="5"/>
        <v>9.419354838709678</v>
      </c>
    </row>
    <row r="48" spans="1:7" ht="12.75">
      <c r="A48" s="36" t="s">
        <v>19</v>
      </c>
      <c r="B48" s="97">
        <v>256</v>
      </c>
      <c r="C48" s="105">
        <f t="shared" si="6"/>
        <v>14.096916299559473</v>
      </c>
      <c r="E48" s="32" t="s">
        <v>20</v>
      </c>
      <c r="F48" s="97">
        <v>315</v>
      </c>
      <c r="G48" s="105">
        <f t="shared" si="5"/>
        <v>20.32258064516129</v>
      </c>
    </row>
    <row r="49" spans="1:7" ht="12.75">
      <c r="A49" s="36" t="s">
        <v>21</v>
      </c>
      <c r="B49" s="97">
        <v>89</v>
      </c>
      <c r="C49" s="105">
        <f t="shared" si="6"/>
        <v>4.900881057268722</v>
      </c>
      <c r="E49" s="32" t="s">
        <v>22</v>
      </c>
      <c r="F49" s="97">
        <v>26</v>
      </c>
      <c r="G49" s="105">
        <f>(F49/$F$14)*100</f>
        <v>1.6774193548387095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205</v>
      </c>
      <c r="G51" s="81">
        <f>(F51/F$51)*100</f>
        <v>100</v>
      </c>
    </row>
    <row r="52" spans="1:7" ht="12.75">
      <c r="A52" s="4" t="s">
        <v>25</v>
      </c>
      <c r="B52" s="97">
        <v>62</v>
      </c>
      <c r="C52" s="105">
        <f>(B52/$B$42)*100</f>
        <v>3.4140969162995596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487</v>
      </c>
      <c r="C53" s="105">
        <f>(B53/$B$42)*100</f>
        <v>26.81718061674009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897</v>
      </c>
      <c r="C54" s="105">
        <f>(B54/$B$42)*100</f>
        <v>49.3942731277533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370</v>
      </c>
      <c r="C55" s="105">
        <f>(B55/$B$42)*100</f>
        <v>20.37444933920705</v>
      </c>
      <c r="E55" s="32" t="s">
        <v>32</v>
      </c>
      <c r="F55" s="97">
        <v>7</v>
      </c>
      <c r="G55" s="105">
        <f t="shared" si="7"/>
        <v>3.414634146341464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30</v>
      </c>
      <c r="G56" s="105">
        <f t="shared" si="7"/>
        <v>14.634146341463413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64</v>
      </c>
      <c r="G57" s="105">
        <f t="shared" si="7"/>
        <v>31.21951219512195</v>
      </c>
    </row>
    <row r="58" spans="1:7" ht="12.75">
      <c r="A58" s="36" t="s">
        <v>36</v>
      </c>
      <c r="B58" s="97">
        <v>18</v>
      </c>
      <c r="C58" s="105">
        <f aca="true" t="shared" si="8" ref="C58:C66">(B58/$B$42)*100</f>
        <v>0.9911894273127754</v>
      </c>
      <c r="E58" s="32" t="s">
        <v>37</v>
      </c>
      <c r="F58" s="97">
        <v>62</v>
      </c>
      <c r="G58" s="105">
        <f t="shared" si="7"/>
        <v>30.24390243902439</v>
      </c>
    </row>
    <row r="59" spans="1:7" ht="12.75">
      <c r="A59" s="36" t="s">
        <v>38</v>
      </c>
      <c r="B59" s="97">
        <v>263</v>
      </c>
      <c r="C59" s="105">
        <f t="shared" si="8"/>
        <v>14.48237885462555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196</v>
      </c>
      <c r="C60" s="105">
        <f t="shared" si="8"/>
        <v>10.79295154185022</v>
      </c>
      <c r="E60" s="32" t="s">
        <v>41</v>
      </c>
      <c r="F60" s="97">
        <v>42</v>
      </c>
      <c r="G60" s="105">
        <f t="shared" si="7"/>
        <v>20.48780487804878</v>
      </c>
    </row>
    <row r="61" spans="1:7" ht="12.75">
      <c r="A61" s="36" t="s">
        <v>42</v>
      </c>
      <c r="B61" s="97">
        <v>1283</v>
      </c>
      <c r="C61" s="105">
        <f t="shared" si="8"/>
        <v>70.64977973568281</v>
      </c>
      <c r="E61" s="32" t="s">
        <v>403</v>
      </c>
      <c r="F61" s="97">
        <v>911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47</v>
      </c>
      <c r="C63" s="105">
        <f t="shared" si="8"/>
        <v>2.5881057268722465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9</v>
      </c>
      <c r="C65" s="105">
        <f t="shared" si="8"/>
        <v>0.4955947136563877</v>
      </c>
      <c r="E65" s="32" t="s">
        <v>10</v>
      </c>
      <c r="F65" s="97">
        <v>15</v>
      </c>
      <c r="G65" s="105">
        <f aca="true" t="shared" si="9" ref="G65:G71">(F65/F$51)*100</f>
        <v>7.317073170731707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33</v>
      </c>
      <c r="G66" s="105">
        <f t="shared" si="9"/>
        <v>16.097560975609756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43</v>
      </c>
      <c r="G67" s="105">
        <f t="shared" si="9"/>
        <v>20.975609756097562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20</v>
      </c>
      <c r="G68" s="105">
        <f t="shared" si="9"/>
        <v>9.75609756097561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8</v>
      </c>
      <c r="G69" s="105">
        <f t="shared" si="9"/>
        <v>3.902439024390244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44</v>
      </c>
      <c r="G70" s="105">
        <f t="shared" si="9"/>
        <v>21.463414634146343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42</v>
      </c>
      <c r="G71" s="115">
        <f t="shared" si="9"/>
        <v>20.48780487804878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2002-06-25T14:49:02Z</dcterms:modified>
  <cp:category/>
  <cp:version/>
  <cp:contentType/>
  <cp:contentStatus/>
</cp:coreProperties>
</file>