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<sst xmlns="http://schemas.openxmlformats.org/spreadsheetml/2006/main" count="696" uniqueCount="437">
  <si>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</si>
  <si>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</si>
  <si>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</si>
  <si>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</si>
  <si>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</si>
  <si>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</si>
  <si>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</si>
  <si>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</si>
  <si>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</si>
  <si>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</si>
  <si>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</si>
  <si>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</si>
  <si>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</si>
  <si>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</si>
  <si>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</si>
  <si>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</si>
  <si>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</si>
  <si>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</si>
  <si>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</si>
  <si>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</si>
  <si>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</si>
  <si>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</si>
  <si>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</si>
  <si>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</si>
  <si>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</si>
  <si>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</si>
  <si>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</si>
  <si>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</si>
  <si>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</si>
  <si>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</si>
  <si>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</si>
  <si>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</si>
  <si>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</si>
  <si>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</si>
  <si>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</si>
  <si>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</si>
  <si>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</si>
  <si>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</si>
  <si>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</si>
  <si>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</si>
  <si>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</si>
  <si>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</si>
  <si>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</si>
  <si>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</si>
  <si>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</si>
  <si>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</si>
  <si>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</si>
  <si>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</si>
  <si>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</si>
  <si>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</si>
  <si>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</si>
  <si>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</si>
  <si>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</si>
  <si>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</si>
  <si>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</si>
  <si>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</si>
  <si>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</si>
  <si>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</si>
  <si>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</si>
  <si>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</si>
  <si>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</si>
  <si>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</si>
  <si>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</si>
  <si>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</si>
  <si>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</si>
  <si>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</si>
  <si>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</si>
  <si>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</si>
  <si>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</si>
  <si>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</si>
  <si>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</si>
  <si>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</si>
  <si>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</si>
  <si>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</si>
  <si>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</si>
  <si>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</si>
  <si>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</si>
  <si>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</si>
  <si>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</si>
  <si>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</si>
  <si>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</si>
  <si>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</si>
  <si>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</si>
  <si>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</si>
  <si>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</si>
  <si>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</si>
  <si>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</si>
  <si>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</si>
  <si>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</si>
  <si>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</si>
  <si>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</si>
  <si>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</si>
  <si>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</si>
  <si>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</si>
  <si>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</si>
  <si>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</si>
  <si>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</si>
  <si>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</si>
  <si>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</si>
  <si>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</si>
  <si>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</si>
  <si>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</si>
  <si>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</si>
  <si>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</si>
  <si>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</si>
  <si>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</si>
  <si>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</si>
  <si>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</si>
  <si>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</si>
  <si>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</si>
  <si>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</si>
  <si>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</si>
  <si>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</si>
  <si>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</si>
  <si>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</si>
  <si>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</si>
  <si>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</si>
  <si>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</si>
  <si>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</si>
  <si>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</si>
  <si>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</si>
  <si>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</si>
  <si>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</si>
  <si>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</si>
  <si>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</si>
  <si>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</si>
  <si>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</si>
  <si>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</si>
  <si>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</si>
  <si>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</si>
  <si>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</si>
  <si>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</si>
  <si>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</si>
  <si>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</si>
  <si>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</si>
  <si>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</si>
  <si>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</si>
  <si>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</si>
  <si>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</si>
  <si>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</si>
  <si>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</si>
  <si>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</si>
  <si>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</si>
  <si>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</si>
  <si>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</si>
  <si>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</si>
  <si>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</si>
  <si>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</si>
  <si>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</si>
  <si>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</si>
  <si>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</si>
  <si>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</si>
  <si>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</si>
  <si>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</si>
  <si>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</si>
  <si>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</si>
  <si>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</si>
  <si>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</si>
  <si>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</si>
  <si>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</si>
  <si>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</si>
  <si>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</si>
  <si>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</si>
  <si>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</si>
  <si>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</si>
  <si>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</si>
  <si>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</si>
  <si>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</si>
  <si>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</si>
  <si>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</si>
  <si>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</si>
  <si>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</si>
  <si>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</si>
  <si>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</si>
  <si>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</si>
  <si>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</si>
  <si>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</si>
  <si>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</si>
  <si>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</si>
  <si>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</si>
  <si>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</si>
  <si>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</si>
  <si>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</si>
  <si>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</si>
  <si>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</si>
  <si>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</si>
  <si>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</si>
  <si>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</si>
  <si>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</si>
  <si>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</si>
  <si>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</si>
  <si>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</si>
  <si>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</si>
  <si>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</si>
  <si>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</si>
  <si>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</si>
  <si>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</si>
  <si>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</si>
  <si>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</si>
  <si>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</si>
  <si>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</si>
  <si>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</si>
  <si>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</si>
  <si>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</si>
  <si>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</si>
  <si>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</si>
  <si>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</si>
  <si>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</si>
  <si>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</si>
  <si>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</si>
  <si>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</si>
  <si>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</si>
  <si>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</si>
  <si>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</si>
  <si>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</si>
  <si>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</si>
  <si>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</si>
  <si>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</si>
  <si>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</si>
  <si>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</si>
  <si>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</si>
  <si>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</si>
  <si>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</si>
  <si>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</si>
  <si>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</si>
  <si>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</si>
  <si>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</si>
  <si>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</si>
  <si>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</si>
  <si>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</si>
  <si>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</si>
  <si>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</si>
  <si>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</si>
  <si>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</si>
  <si>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</si>
  <si>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</si>
  <si>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</si>
  <si>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</si>
  <si>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</si>
  <si>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</si>
  <si>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</si>
  <si>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</si>
  <si>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</si>
  <si>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</si>
  <si>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</si>
  <si>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</si>
  <si>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</si>
  <si>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</si>
  <si>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</si>
  <si>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</si>
  <si>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</si>
  <si>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</si>
  <si>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</si>
  <si>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</si>
  <si>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</si>
  <si>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</si>
  <si>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</si>
  <si>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</si>
  <si>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</si>
  <si>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</si>
  <si>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</si>
  <si>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</si>
  <si>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</si>
  <si>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</si>
  <si>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</si>
  <si>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</si>
  <si>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</si>
  <si>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</si>
  <si>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</si>
  <si>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</si>
  <si>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</si>
  <si>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</si>
  <si>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</si>
  <si>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</si>
  <si>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</si>
  <si>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</si>
  <si>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</si>
  <si>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</si>
  <si>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</si>
  <si>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</si>
  <si>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</si>
  <si>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</si>
  <si>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</si>
  <si>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</si>
  <si>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</si>
  <si>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</si>
  <si>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</si>
  <si>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</si>
  <si>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</si>
  <si>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</si>
  <si>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</si>
  <si>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</si>
  <si>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</si>
  <si>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</si>
  <si>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</si>
  <si>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</si>
  <si>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</si>
  <si>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</si>
  <si>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</si>
  <si>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</si>
  <si>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</si>
  <si>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</si>
  <si>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</si>
  <si>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</si>
  <si>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</si>
  <si>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</si>
  <si>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</si>
  <si>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</si>
  <si>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</si>
  <si>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</si>
  <si>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</si>
  <si>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</si>
  <si>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</si>
  <si>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</si>
  <si>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</si>
  <si>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</si>
  <si>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</si>
  <si>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</si>
  <si>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</si>
  <si>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</si>
  <si>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</si>
  <si>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</si>
  <si>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</si>
  <si>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</si>
  <si>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</si>
  <si>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</si>
  <si>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</si>
  <si>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</si>
  <si>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</si>
  <si>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</si>
  <si>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</si>
  <si>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</si>
  <si>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</si>
  <si>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</si>
  <si>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</si>
  <si>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</si>
  <si>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</si>
  <si>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</si>
  <si>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</si>
  <si>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</si>
  <si>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</si>
  <si>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</si>
  <si>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</si>
  <si>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</si>
  <si>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</si>
  <si>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</si>
  <si>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</si>
  <si>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</si>
  <si>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</si>
  <si>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</si>
  <si>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</si>
  <si>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</si>
  <si>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</si>
  <si>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</si>
  <si>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</si>
  <si>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</si>
  <si>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</si>
  <si>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</si>
  <si>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</si>
  <si>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</si>
  <si>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</si>
  <si>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</si>
  <si>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</si>
  <si>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</si>
  <si>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</si>
  <si>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</si>
  <si>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</si>
  <si>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</si>
  <si>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</si>
  <si>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</si>
  <si>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</si>
  <si>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</si>
  <si>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</si>
  <si>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</si>
  <si>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</si>
  <si>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</si>
  <si>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</si>
  <si>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</si>
  <si>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</si>
  <si>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</si>
  <si>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</si>
  <si>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</si>
  <si>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</si>
  <si>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</si>
  <si>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</si>
  <si>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</si>
  <si>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</si>
  <si>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</si>
  <si>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</si>
  <si>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</si>
  <si>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</si>
  <si>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</si>
  <si>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</si>
  <si>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</si>
  <si>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</si>
  <si>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</si>
  <si>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Ogdensburg borough, Sussex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</si>
  <si>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Ogdensburg borough</t>
    </r>
    <r>
      <rPr>
        <b/>
        <sz val="12"/>
        <rFont val="Arial"/>
        <family val="2"/>
      </rPr>
      <t>, Sussex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</si>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</sst>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2638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2638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1335</v>
      </c>
      <c r="C9" s="151">
        <f>(B9/$B$7)*100</f>
        <v>50.606520090978016</v>
      </c>
      <c r="D9" s="152"/>
      <c r="E9" s="152" t="s">
        <v>403</v>
      </c>
      <c r="F9" s="150">
        <v>110</v>
      </c>
      <c r="G9" s="153">
        <f t="shared" si="0"/>
        <v>4.169825625473844</v>
      </c>
    </row>
    <row r="10" spans="1:7" ht="12.75">
      <c r="A10" s="149" t="s">
        <v>404</v>
      </c>
      <c r="B10" s="150">
        <v>1303</v>
      </c>
      <c r="C10" s="151">
        <f>(B10/$B$7)*100</f>
        <v>49.393479909021984</v>
      </c>
      <c r="D10" s="152"/>
      <c r="E10" s="152" t="s">
        <v>405</v>
      </c>
      <c r="F10" s="150">
        <v>33</v>
      </c>
      <c r="G10" s="153">
        <f t="shared" si="0"/>
        <v>1.2509476876421532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38</v>
      </c>
      <c r="G11" s="153">
        <f t="shared" si="0"/>
        <v>1.4404852160727823</v>
      </c>
    </row>
    <row r="12" spans="1:7" ht="12.75">
      <c r="A12" s="149" t="s">
        <v>407</v>
      </c>
      <c r="B12" s="150">
        <v>185</v>
      </c>
      <c r="C12" s="151">
        <f aca="true" t="shared" si="1" ref="C12:C24">B12*100/B$7</f>
        <v>7.012888551933282</v>
      </c>
      <c r="D12" s="152"/>
      <c r="E12" s="152" t="s">
        <v>408</v>
      </c>
      <c r="F12" s="150">
        <v>5</v>
      </c>
      <c r="G12" s="153">
        <f t="shared" si="0"/>
        <v>0.18953752843062927</v>
      </c>
    </row>
    <row r="13" spans="1:7" ht="12.75">
      <c r="A13" s="149" t="s">
        <v>409</v>
      </c>
      <c r="B13" s="150">
        <v>228</v>
      </c>
      <c r="C13" s="151">
        <f t="shared" si="1"/>
        <v>8.642911296436694</v>
      </c>
      <c r="D13" s="152"/>
      <c r="E13" s="152" t="s">
        <v>410</v>
      </c>
      <c r="F13" s="150">
        <v>34</v>
      </c>
      <c r="G13" s="153">
        <f t="shared" si="0"/>
        <v>1.288855193328279</v>
      </c>
    </row>
    <row r="14" spans="1:7" ht="12.75">
      <c r="A14" s="149" t="s">
        <v>411</v>
      </c>
      <c r="B14" s="150">
        <v>235</v>
      </c>
      <c r="C14" s="151">
        <f t="shared" si="1"/>
        <v>8.908263836239575</v>
      </c>
      <c r="D14" s="152"/>
      <c r="E14" s="152" t="s">
        <v>412</v>
      </c>
      <c r="F14" s="150">
        <v>2528</v>
      </c>
      <c r="G14" s="153">
        <f t="shared" si="0"/>
        <v>95.83017437452615</v>
      </c>
    </row>
    <row r="15" spans="1:7" ht="12.75">
      <c r="A15" s="149" t="s">
        <v>413</v>
      </c>
      <c r="B15" s="150">
        <v>198</v>
      </c>
      <c r="C15" s="151">
        <f t="shared" si="1"/>
        <v>7.505686125852919</v>
      </c>
      <c r="D15" s="152"/>
      <c r="E15" s="152" t="s">
        <v>414</v>
      </c>
      <c r="F15" s="150">
        <v>2481</v>
      </c>
      <c r="G15" s="153">
        <f t="shared" si="0"/>
        <v>94.04852160727825</v>
      </c>
    </row>
    <row r="16" spans="1:7" ht="12.75">
      <c r="A16" s="149" t="s">
        <v>415</v>
      </c>
      <c r="B16" s="150">
        <v>131</v>
      </c>
      <c r="C16" s="151">
        <f t="shared" si="1"/>
        <v>4.965883244882487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340</v>
      </c>
      <c r="C17" s="151">
        <f t="shared" si="1"/>
        <v>12.88855193328279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479</v>
      </c>
      <c r="C18" s="151">
        <f t="shared" si="1"/>
        <v>18.157695223654283</v>
      </c>
      <c r="D18" s="152"/>
      <c r="E18" s="143" t="s">
        <v>419</v>
      </c>
      <c r="F18" s="141">
        <v>2638</v>
      </c>
      <c r="G18" s="148">
        <v>100</v>
      </c>
    </row>
    <row r="19" spans="1:7" ht="12.75">
      <c r="A19" s="149" t="s">
        <v>420</v>
      </c>
      <c r="B19" s="150">
        <v>406</v>
      </c>
      <c r="C19" s="151">
        <f t="shared" si="1"/>
        <v>15.390447308567095</v>
      </c>
      <c r="D19" s="152"/>
      <c r="E19" s="152" t="s">
        <v>421</v>
      </c>
      <c r="F19" s="150">
        <v>2638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127</v>
      </c>
      <c r="C20" s="151">
        <f t="shared" si="1"/>
        <v>4.8142532221379835</v>
      </c>
      <c r="D20" s="152"/>
      <c r="E20" s="152" t="s">
        <v>423</v>
      </c>
      <c r="F20" s="150">
        <v>881</v>
      </c>
      <c r="G20" s="153">
        <f t="shared" si="2"/>
        <v>33.39651250947688</v>
      </c>
    </row>
    <row r="21" spans="1:7" ht="12.75">
      <c r="A21" s="149" t="s">
        <v>424</v>
      </c>
      <c r="B21" s="150">
        <v>97</v>
      </c>
      <c r="C21" s="151">
        <f t="shared" si="1"/>
        <v>3.6770280515542075</v>
      </c>
      <c r="D21" s="152"/>
      <c r="E21" s="152" t="s">
        <v>425</v>
      </c>
      <c r="F21" s="150">
        <v>587</v>
      </c>
      <c r="G21" s="153">
        <f t="shared" si="2"/>
        <v>22.251705837755875</v>
      </c>
    </row>
    <row r="22" spans="1:7" ht="12.75">
      <c r="A22" s="149" t="s">
        <v>426</v>
      </c>
      <c r="B22" s="150">
        <v>119</v>
      </c>
      <c r="C22" s="151">
        <f t="shared" si="1"/>
        <v>4.510993176648976</v>
      </c>
      <c r="D22" s="152"/>
      <c r="E22" s="152" t="s">
        <v>427</v>
      </c>
      <c r="F22" s="150">
        <v>987</v>
      </c>
      <c r="G22" s="153">
        <f t="shared" si="2"/>
        <v>37.41470811220621</v>
      </c>
    </row>
    <row r="23" spans="1:7" ht="12.75">
      <c r="A23" s="149" t="s">
        <v>428</v>
      </c>
      <c r="B23" s="150">
        <v>77</v>
      </c>
      <c r="C23" s="151">
        <f t="shared" si="1"/>
        <v>2.9188779378316907</v>
      </c>
      <c r="D23" s="152"/>
      <c r="E23" s="152" t="s">
        <v>429</v>
      </c>
      <c r="F23" s="150">
        <v>739</v>
      </c>
      <c r="G23" s="153">
        <f t="shared" si="2"/>
        <v>28.013646702047005</v>
      </c>
    </row>
    <row r="24" spans="1:7" ht="12.75">
      <c r="A24" s="149" t="s">
        <v>430</v>
      </c>
      <c r="B24" s="150">
        <v>16</v>
      </c>
      <c r="C24" s="151">
        <f t="shared" si="1"/>
        <v>0.6065200909780136</v>
      </c>
      <c r="D24" s="152"/>
      <c r="E24" s="152" t="s">
        <v>431</v>
      </c>
      <c r="F24" s="150">
        <v>105</v>
      </c>
      <c r="G24" s="153">
        <f t="shared" si="2"/>
        <v>3.9802880970432146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31</v>
      </c>
      <c r="G25" s="153">
        <f t="shared" si="2"/>
        <v>1.1751326762699015</v>
      </c>
    </row>
    <row r="26" spans="1:7" ht="12.75">
      <c r="A26" s="149" t="s">
        <v>433</v>
      </c>
      <c r="B26" s="155">
        <v>35</v>
      </c>
      <c r="C26" s="156" t="s">
        <v>261</v>
      </c>
      <c r="D26" s="152"/>
      <c r="E26" s="157" t="s">
        <v>434</v>
      </c>
      <c r="F26" s="158">
        <v>78</v>
      </c>
      <c r="G26" s="153">
        <f t="shared" si="2"/>
        <v>2.9567854435178167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34</v>
      </c>
      <c r="G27" s="153">
        <f t="shared" si="2"/>
        <v>1.288855193328279</v>
      </c>
    </row>
    <row r="28" spans="1:7" ht="12.75">
      <c r="A28" s="149" t="s">
        <v>262</v>
      </c>
      <c r="B28" s="150">
        <v>1860</v>
      </c>
      <c r="C28" s="151">
        <f aca="true" t="shared" si="3" ref="C28:C35">B28*100/B$7</f>
        <v>70.50796057619408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925</v>
      </c>
      <c r="C29" s="151">
        <f t="shared" si="3"/>
        <v>35.06444275966641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935</v>
      </c>
      <c r="C30" s="151">
        <f t="shared" si="3"/>
        <v>35.443517816527674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1760</v>
      </c>
      <c r="C31" s="151">
        <f t="shared" si="3"/>
        <v>66.7172100075815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271</v>
      </c>
      <c r="C32" s="151">
        <f t="shared" si="3"/>
        <v>10.272934040940106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212</v>
      </c>
      <c r="C33" s="151">
        <f t="shared" si="3"/>
        <v>8.036391205458681</v>
      </c>
      <c r="D33" s="152"/>
      <c r="E33" s="143" t="s">
        <v>8</v>
      </c>
      <c r="F33" s="141">
        <v>881</v>
      </c>
      <c r="G33" s="148">
        <v>100</v>
      </c>
    </row>
    <row r="34" spans="1:7" ht="12.75">
      <c r="A34" s="149" t="s">
        <v>0</v>
      </c>
      <c r="B34" s="150">
        <v>85</v>
      </c>
      <c r="C34" s="151">
        <f t="shared" si="3"/>
        <v>3.2221379833206973</v>
      </c>
      <c r="D34" s="152"/>
      <c r="E34" s="152" t="s">
        <v>9</v>
      </c>
      <c r="F34" s="150">
        <v>705</v>
      </c>
      <c r="G34" s="153">
        <f aca="true" t="shared" si="4" ref="G34:G42">F34*100/F$33</f>
        <v>80.02270147559591</v>
      </c>
    </row>
    <row r="35" spans="1:7" ht="12.75">
      <c r="A35" s="149" t="s">
        <v>2</v>
      </c>
      <c r="B35" s="150">
        <v>127</v>
      </c>
      <c r="C35" s="151">
        <f t="shared" si="3"/>
        <v>4.8142532221379835</v>
      </c>
      <c r="D35" s="152"/>
      <c r="E35" s="152" t="s">
        <v>10</v>
      </c>
      <c r="F35" s="150">
        <v>379</v>
      </c>
      <c r="G35" s="153">
        <f t="shared" si="4"/>
        <v>43.019296254256524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587</v>
      </c>
      <c r="G36" s="153">
        <f t="shared" si="4"/>
        <v>66.62883087400681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321</v>
      </c>
      <c r="G37" s="153">
        <f t="shared" si="4"/>
        <v>36.43586833144155</v>
      </c>
    </row>
    <row r="38" spans="1:7" ht="12.75">
      <c r="A38" s="163" t="s">
        <v>13</v>
      </c>
      <c r="B38" s="150">
        <v>2604</v>
      </c>
      <c r="C38" s="151">
        <f aca="true" t="shared" si="5" ref="C38:C56">B38*100/B$7</f>
        <v>98.71114480667173</v>
      </c>
      <c r="D38" s="152"/>
      <c r="E38" s="152" t="s">
        <v>14</v>
      </c>
      <c r="F38" s="150">
        <v>82</v>
      </c>
      <c r="G38" s="153">
        <f t="shared" si="4"/>
        <v>9.307604994324631</v>
      </c>
    </row>
    <row r="39" spans="1:7" ht="12.75">
      <c r="A39" s="149" t="s">
        <v>15</v>
      </c>
      <c r="B39" s="150">
        <v>2573</v>
      </c>
      <c r="C39" s="151">
        <f t="shared" si="5"/>
        <v>97.53601213040182</v>
      </c>
      <c r="D39" s="152"/>
      <c r="E39" s="152" t="s">
        <v>10</v>
      </c>
      <c r="F39" s="150">
        <v>39</v>
      </c>
      <c r="G39" s="153">
        <f t="shared" si="4"/>
        <v>4.426787741203178</v>
      </c>
    </row>
    <row r="40" spans="1:7" ht="12.75">
      <c r="A40" s="149" t="s">
        <v>16</v>
      </c>
      <c r="B40" s="150">
        <v>4</v>
      </c>
      <c r="C40" s="151">
        <f t="shared" si="5"/>
        <v>0.1516300227445034</v>
      </c>
      <c r="D40" s="152"/>
      <c r="E40" s="152" t="s">
        <v>17</v>
      </c>
      <c r="F40" s="150">
        <v>176</v>
      </c>
      <c r="G40" s="153">
        <f t="shared" si="4"/>
        <v>19.977298524404087</v>
      </c>
    </row>
    <row r="41" spans="1:7" ht="12.75">
      <c r="A41" s="149" t="s">
        <v>18</v>
      </c>
      <c r="B41" s="150">
        <v>1</v>
      </c>
      <c r="C41" s="151">
        <f t="shared" si="5"/>
        <v>0.03790750568612585</v>
      </c>
      <c r="D41" s="152"/>
      <c r="E41" s="152" t="s">
        <v>19</v>
      </c>
      <c r="F41" s="150">
        <v>146</v>
      </c>
      <c r="G41" s="153">
        <f t="shared" si="4"/>
        <v>16.572077185017026</v>
      </c>
    </row>
    <row r="42" spans="1:7" ht="12.75">
      <c r="A42" s="149" t="s">
        <v>20</v>
      </c>
      <c r="B42" s="150">
        <v>19</v>
      </c>
      <c r="C42" s="151">
        <f t="shared" si="5"/>
        <v>0.7202426080363912</v>
      </c>
      <c r="D42" s="152"/>
      <c r="E42" s="152" t="s">
        <v>21</v>
      </c>
      <c r="F42" s="150">
        <v>52</v>
      </c>
      <c r="G42" s="153">
        <f t="shared" si="4"/>
        <v>5.902383654937571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2</v>
      </c>
      <c r="C44" s="151">
        <f t="shared" si="5"/>
        <v>0.0758150113722517</v>
      </c>
      <c r="D44" s="152"/>
      <c r="E44" s="152" t="s">
        <v>24</v>
      </c>
      <c r="F44" s="160">
        <v>400</v>
      </c>
      <c r="G44" s="164">
        <f>F44*100/F33</f>
        <v>45.40295119182747</v>
      </c>
    </row>
    <row r="45" spans="1:7" ht="12.75">
      <c r="A45" s="149" t="s">
        <v>25</v>
      </c>
      <c r="B45" s="150">
        <v>3</v>
      </c>
      <c r="C45" s="151">
        <f t="shared" si="5"/>
        <v>0.11372251705837756</v>
      </c>
      <c r="D45" s="152"/>
      <c r="E45" s="152" t="s">
        <v>26</v>
      </c>
      <c r="F45" s="160">
        <v>162</v>
      </c>
      <c r="G45" s="164">
        <f>F45*100/F33</f>
        <v>18.388195232690126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9</v>
      </c>
      <c r="C47" s="151">
        <f t="shared" si="5"/>
        <v>0.3411675511751327</v>
      </c>
      <c r="D47" s="152"/>
      <c r="E47" s="152" t="s">
        <v>29</v>
      </c>
      <c r="F47" s="165">
        <v>2.99</v>
      </c>
      <c r="G47" s="166" t="s">
        <v>261</v>
      </c>
    </row>
    <row r="48" spans="1:7" ht="12.75">
      <c r="A48" s="149" t="s">
        <v>30</v>
      </c>
      <c r="B48" s="150">
        <v>1</v>
      </c>
      <c r="C48" s="151">
        <f t="shared" si="5"/>
        <v>0.03790750568612585</v>
      </c>
      <c r="D48" s="152"/>
      <c r="E48" s="152" t="s">
        <v>31</v>
      </c>
      <c r="F48" s="165">
        <v>3.38</v>
      </c>
      <c r="G48" s="166" t="s">
        <v>261</v>
      </c>
    </row>
    <row r="49" spans="1:7" ht="14.25">
      <c r="A49" s="149" t="s">
        <v>32</v>
      </c>
      <c r="B49" s="150">
        <v>4</v>
      </c>
      <c r="C49" s="151">
        <f t="shared" si="5"/>
        <v>0.1516300227445034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903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881</v>
      </c>
      <c r="G52" s="153">
        <f>F52*100/F$51</f>
        <v>97.56367663344408</v>
      </c>
    </row>
    <row r="53" spans="1:7" ht="12.75">
      <c r="A53" s="149" t="s">
        <v>39</v>
      </c>
      <c r="B53" s="160">
        <v>0</v>
      </c>
      <c r="C53" s="151">
        <f t="shared" si="5"/>
        <v>0</v>
      </c>
      <c r="D53" s="152"/>
      <c r="E53" s="152" t="s">
        <v>40</v>
      </c>
      <c r="F53" s="150">
        <v>22</v>
      </c>
      <c r="G53" s="153">
        <f>F53*100/F$51</f>
        <v>2.4363233665559245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1</v>
      </c>
      <c r="G54" s="153">
        <f>F54*100/F$51</f>
        <v>0.11074197120708748</v>
      </c>
    </row>
    <row r="55" spans="1:7" ht="12.75">
      <c r="A55" s="149" t="s">
        <v>43</v>
      </c>
      <c r="B55" s="150">
        <v>7</v>
      </c>
      <c r="C55" s="151">
        <f t="shared" si="5"/>
        <v>0.265352539802881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34</v>
      </c>
      <c r="C56" s="151">
        <f t="shared" si="5"/>
        <v>1.288855193328279</v>
      </c>
      <c r="D56" s="152"/>
      <c r="E56" s="152" t="s">
        <v>45</v>
      </c>
      <c r="F56" s="167">
        <v>0.9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2.8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2604</v>
      </c>
      <c r="C60" s="168">
        <f>B60*100/B7</f>
        <v>98.71114480667173</v>
      </c>
      <c r="D60" s="152"/>
      <c r="E60" s="143" t="s">
        <v>51</v>
      </c>
      <c r="F60" s="141">
        <v>881</v>
      </c>
      <c r="G60" s="148">
        <v>100</v>
      </c>
    </row>
    <row r="61" spans="1:7" ht="12.75">
      <c r="A61" s="149" t="s">
        <v>52</v>
      </c>
      <c r="B61" s="160">
        <v>9</v>
      </c>
      <c r="C61" s="168">
        <f>B61*100/B7</f>
        <v>0.3411675511751327</v>
      </c>
      <c r="D61" s="152"/>
      <c r="E61" s="152" t="s">
        <v>53</v>
      </c>
      <c r="F61" s="150">
        <v>741</v>
      </c>
      <c r="G61" s="153">
        <f>F61*100/F$60</f>
        <v>84.10896708286039</v>
      </c>
    </row>
    <row r="62" spans="1:7" ht="12.75">
      <c r="A62" s="149" t="s">
        <v>54</v>
      </c>
      <c r="B62" s="160">
        <v>8</v>
      </c>
      <c r="C62" s="168">
        <f>B62*100/B7</f>
        <v>0.3032600454890068</v>
      </c>
      <c r="D62" s="152"/>
      <c r="E62" s="152" t="s">
        <v>55</v>
      </c>
      <c r="F62" s="150">
        <v>140</v>
      </c>
      <c r="G62" s="153">
        <f>F62*100/F$60</f>
        <v>15.891032917139613</v>
      </c>
    </row>
    <row r="63" spans="1:7" ht="12.75">
      <c r="A63" s="149" t="s">
        <v>56</v>
      </c>
      <c r="B63" s="160">
        <v>23</v>
      </c>
      <c r="C63" s="168">
        <f>B63*100/B7</f>
        <v>0.8718726307808946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0</v>
      </c>
      <c r="C64" s="168">
        <f>B64*100/B7</f>
        <v>0</v>
      </c>
      <c r="D64" s="152"/>
      <c r="E64" s="152" t="s">
        <v>58</v>
      </c>
      <c r="F64" s="165">
        <v>3.08</v>
      </c>
      <c r="G64" s="166" t="s">
        <v>261</v>
      </c>
    </row>
    <row r="65" spans="1:7" ht="13.5" thickBot="1">
      <c r="A65" s="171" t="s">
        <v>59</v>
      </c>
      <c r="B65" s="172">
        <v>28</v>
      </c>
      <c r="C65" s="173">
        <f>B65*100/B7</f>
        <v>1.061410159211524</v>
      </c>
      <c r="D65" s="174"/>
      <c r="E65" s="174" t="s">
        <v>60</v>
      </c>
      <c r="F65" s="175">
        <v>2.53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2638</v>
      </c>
      <c r="G9" s="33">
        <f>(F9/$F$9)*100</f>
        <v>100</v>
      </c>
    </row>
    <row r="10" spans="1:7" ht="12.75">
      <c r="A10" s="29" t="s">
        <v>269</v>
      </c>
      <c r="B10" s="93">
        <v>797</v>
      </c>
      <c r="C10" s="33">
        <f aca="true" t="shared" si="0" ref="C10:C15">(B10/$B$10)*100</f>
        <v>100</v>
      </c>
      <c r="E10" s="34" t="s">
        <v>270</v>
      </c>
      <c r="F10" s="97">
        <v>2480</v>
      </c>
      <c r="G10" s="84">
        <f aca="true" t="shared" si="1" ref="G10:G16">(F10/$F$9)*100</f>
        <v>94.01061410159211</v>
      </c>
    </row>
    <row r="11" spans="1:8" ht="12.75">
      <c r="A11" s="36" t="s">
        <v>271</v>
      </c>
      <c r="B11" s="98">
        <v>68</v>
      </c>
      <c r="C11" s="35">
        <f t="shared" si="0"/>
        <v>8.531994981179423</v>
      </c>
      <c r="E11" s="34" t="s">
        <v>272</v>
      </c>
      <c r="F11" s="97">
        <v>2476</v>
      </c>
      <c r="G11" s="84">
        <f t="shared" si="1"/>
        <v>93.85898407884761</v>
      </c>
      <c r="H11" s="15" t="s">
        <v>250</v>
      </c>
    </row>
    <row r="12" spans="1:8" ht="12.75">
      <c r="A12" s="36" t="s">
        <v>273</v>
      </c>
      <c r="B12" s="98">
        <v>52</v>
      </c>
      <c r="C12" s="35">
        <f t="shared" si="0"/>
        <v>6.524466750313676</v>
      </c>
      <c r="E12" s="34" t="s">
        <v>274</v>
      </c>
      <c r="F12" s="97">
        <v>1993</v>
      </c>
      <c r="G12" s="84">
        <f t="shared" si="1"/>
        <v>75.54965883244883</v>
      </c>
      <c r="H12" s="15" t="s">
        <v>250</v>
      </c>
    </row>
    <row r="13" spans="1:7" ht="12.75">
      <c r="A13" s="36" t="s">
        <v>275</v>
      </c>
      <c r="B13" s="98">
        <v>395</v>
      </c>
      <c r="C13" s="35">
        <f t="shared" si="0"/>
        <v>49.56085319949812</v>
      </c>
      <c r="E13" s="34" t="s">
        <v>276</v>
      </c>
      <c r="F13" s="97">
        <v>483</v>
      </c>
      <c r="G13" s="84">
        <f t="shared" si="1"/>
        <v>18.309325246398785</v>
      </c>
    </row>
    <row r="14" spans="1:7" ht="12.75">
      <c r="A14" s="36" t="s">
        <v>277</v>
      </c>
      <c r="B14" s="98">
        <v>158</v>
      </c>
      <c r="C14" s="35">
        <f t="shared" si="0"/>
        <v>19.82434127979925</v>
      </c>
      <c r="E14" s="34" t="s">
        <v>166</v>
      </c>
      <c r="F14" s="97">
        <v>4</v>
      </c>
      <c r="G14" s="84">
        <f t="shared" si="1"/>
        <v>0.1516300227445034</v>
      </c>
    </row>
    <row r="15" spans="1:7" ht="12.75">
      <c r="A15" s="36" t="s">
        <v>324</v>
      </c>
      <c r="B15" s="97">
        <v>124</v>
      </c>
      <c r="C15" s="35">
        <f t="shared" si="0"/>
        <v>15.558343789209536</v>
      </c>
      <c r="E15" s="34" t="s">
        <v>278</v>
      </c>
      <c r="F15" s="97">
        <v>158</v>
      </c>
      <c r="G15" s="84">
        <f t="shared" si="1"/>
        <v>5.9893858984078845</v>
      </c>
    </row>
    <row r="16" spans="1:7" ht="12.75">
      <c r="A16" s="36"/>
      <c r="B16" s="93" t="s">
        <v>250</v>
      </c>
      <c r="C16" s="10"/>
      <c r="E16" s="34" t="s">
        <v>279</v>
      </c>
      <c r="F16" s="98">
        <v>18</v>
      </c>
      <c r="G16" s="84">
        <f t="shared" si="1"/>
        <v>0.6823351023502654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115</v>
      </c>
      <c r="G17" s="84">
        <f>(F17/$F$9)*100</f>
        <v>4.359363153904473</v>
      </c>
    </row>
    <row r="18" spans="1:7" ht="12.75">
      <c r="A18" s="29" t="s">
        <v>282</v>
      </c>
      <c r="B18" s="93">
        <v>1668</v>
      </c>
      <c r="C18" s="33">
        <f>(B18/$B$18)*100</f>
        <v>100</v>
      </c>
      <c r="E18" s="34" t="s">
        <v>283</v>
      </c>
      <c r="F18" s="97">
        <v>43</v>
      </c>
      <c r="G18" s="84">
        <f>(F18/$F$9)*100</f>
        <v>1.6300227445034117</v>
      </c>
    </row>
    <row r="19" spans="1:7" ht="12.75">
      <c r="A19" s="36" t="s">
        <v>284</v>
      </c>
      <c r="B19" s="97">
        <v>45</v>
      </c>
      <c r="C19" s="84">
        <f aca="true" t="shared" si="2" ref="C19:C25">(B19/$B$18)*100</f>
        <v>2.697841726618705</v>
      </c>
      <c r="E19" s="34"/>
      <c r="F19" s="97" t="s">
        <v>250</v>
      </c>
      <c r="G19" s="84"/>
    </row>
    <row r="20" spans="1:7" ht="12.75">
      <c r="A20" s="36" t="s">
        <v>285</v>
      </c>
      <c r="B20" s="97">
        <v>134</v>
      </c>
      <c r="C20" s="84">
        <f t="shared" si="2"/>
        <v>8.03357314148681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659</v>
      </c>
      <c r="C21" s="84">
        <f t="shared" si="2"/>
        <v>39.5083932853717</v>
      </c>
      <c r="E21" s="38" t="s">
        <v>167</v>
      </c>
      <c r="F21" s="80">
        <v>158</v>
      </c>
      <c r="G21" s="33">
        <f>(F21/$F$21)*100</f>
        <v>100</v>
      </c>
    </row>
    <row r="22" spans="1:7" ht="12.75">
      <c r="A22" s="36" t="s">
        <v>302</v>
      </c>
      <c r="B22" s="97">
        <v>402</v>
      </c>
      <c r="C22" s="84">
        <f t="shared" si="2"/>
        <v>24.100719424460433</v>
      </c>
      <c r="E22" s="34" t="s">
        <v>303</v>
      </c>
      <c r="F22" s="97">
        <v>84</v>
      </c>
      <c r="G22" s="84">
        <f aca="true" t="shared" si="3" ref="G22:G27">(F22/$F$21)*100</f>
        <v>53.16455696202531</v>
      </c>
    </row>
    <row r="23" spans="1:7" ht="12.75">
      <c r="A23" s="36" t="s">
        <v>304</v>
      </c>
      <c r="B23" s="97">
        <v>95</v>
      </c>
      <c r="C23" s="84">
        <f t="shared" si="2"/>
        <v>5.695443645083933</v>
      </c>
      <c r="E23" s="34" t="s">
        <v>305</v>
      </c>
      <c r="F23" s="97">
        <v>20</v>
      </c>
      <c r="G23" s="84">
        <f t="shared" si="3"/>
        <v>12.658227848101266</v>
      </c>
    </row>
    <row r="24" spans="1:7" ht="12.75">
      <c r="A24" s="36" t="s">
        <v>306</v>
      </c>
      <c r="B24" s="97">
        <v>235</v>
      </c>
      <c r="C24" s="84">
        <f t="shared" si="2"/>
        <v>14.088729016786573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98</v>
      </c>
      <c r="C25" s="84">
        <f t="shared" si="2"/>
        <v>5.875299760191846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54</v>
      </c>
      <c r="G26" s="84">
        <f t="shared" si="3"/>
        <v>34.177215189873415</v>
      </c>
    </row>
    <row r="27" spans="1:7" ht="12.75">
      <c r="A27" s="36" t="s">
        <v>311</v>
      </c>
      <c r="B27" s="108">
        <v>89.3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20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2449</v>
      </c>
      <c r="G30" s="33">
        <f>(F30/$F$30)*100</f>
        <v>100</v>
      </c>
      <c r="J30" s="39"/>
    </row>
    <row r="31" spans="1:10" ht="12.75">
      <c r="A31" s="95" t="s">
        <v>296</v>
      </c>
      <c r="B31" s="93">
        <v>1989</v>
      </c>
      <c r="C31" s="33">
        <f>(B31/$B$31)*100</f>
        <v>100</v>
      </c>
      <c r="E31" s="34" t="s">
        <v>317</v>
      </c>
      <c r="F31" s="97">
        <v>2256</v>
      </c>
      <c r="G31" s="101">
        <f>(F31/$F$30)*100</f>
        <v>92.1192323397305</v>
      </c>
      <c r="J31" s="39"/>
    </row>
    <row r="32" spans="1:10" ht="12.75">
      <c r="A32" s="36" t="s">
        <v>318</v>
      </c>
      <c r="B32" s="97">
        <v>489</v>
      </c>
      <c r="C32" s="10">
        <f>(B32/$B$31)*100</f>
        <v>24.58521870286576</v>
      </c>
      <c r="E32" s="34" t="s">
        <v>319</v>
      </c>
      <c r="F32" s="97">
        <v>193</v>
      </c>
      <c r="G32" s="101">
        <f aca="true" t="shared" si="4" ref="G32:G39">(F32/$F$30)*100</f>
        <v>7.880767660269498</v>
      </c>
      <c r="J32" s="39"/>
    </row>
    <row r="33" spans="1:10" ht="12.75">
      <c r="A33" s="36" t="s">
        <v>320</v>
      </c>
      <c r="B33" s="97">
        <v>1261</v>
      </c>
      <c r="C33" s="10">
        <f aca="true" t="shared" si="5" ref="C33:C38">(B33/$B$31)*100</f>
        <v>63.39869281045751</v>
      </c>
      <c r="E33" s="34" t="s">
        <v>321</v>
      </c>
      <c r="F33" s="97">
        <v>44</v>
      </c>
      <c r="G33" s="101">
        <f t="shared" si="4"/>
        <v>1.796651694569212</v>
      </c>
      <c r="J33" s="39"/>
    </row>
    <row r="34" spans="1:7" ht="12.75">
      <c r="A34" s="36" t="s">
        <v>322</v>
      </c>
      <c r="B34" s="97">
        <v>8</v>
      </c>
      <c r="C34" s="10">
        <f t="shared" si="5"/>
        <v>0.40221216691804923</v>
      </c>
      <c r="E34" s="34" t="s">
        <v>323</v>
      </c>
      <c r="F34" s="97">
        <v>84</v>
      </c>
      <c r="G34" s="101">
        <f t="shared" si="4"/>
        <v>3.429971416904859</v>
      </c>
    </row>
    <row r="35" spans="1:7" ht="12.75">
      <c r="A35" s="36" t="s">
        <v>325</v>
      </c>
      <c r="B35" s="97">
        <v>92</v>
      </c>
      <c r="C35" s="10">
        <f t="shared" si="5"/>
        <v>4.625439919557567</v>
      </c>
      <c r="E35" s="34" t="s">
        <v>321</v>
      </c>
      <c r="F35" s="97">
        <v>13</v>
      </c>
      <c r="G35" s="101">
        <f t="shared" si="4"/>
        <v>0.5308289097590854</v>
      </c>
    </row>
    <row r="36" spans="1:7" ht="12.75">
      <c r="A36" s="36" t="s">
        <v>297</v>
      </c>
      <c r="B36" s="97">
        <v>82</v>
      </c>
      <c r="C36" s="10">
        <f t="shared" si="5"/>
        <v>4.122674710910005</v>
      </c>
      <c r="E36" s="34" t="s">
        <v>327</v>
      </c>
      <c r="F36" s="97">
        <v>76</v>
      </c>
      <c r="G36" s="101">
        <f t="shared" si="4"/>
        <v>3.10330747243773</v>
      </c>
    </row>
    <row r="37" spans="1:7" ht="12.75">
      <c r="A37" s="36" t="s">
        <v>326</v>
      </c>
      <c r="B37" s="97">
        <v>139</v>
      </c>
      <c r="C37" s="10">
        <f t="shared" si="5"/>
        <v>6.988436400201106</v>
      </c>
      <c r="E37" s="34" t="s">
        <v>321</v>
      </c>
      <c r="F37" s="97">
        <v>22</v>
      </c>
      <c r="G37" s="101">
        <f t="shared" si="4"/>
        <v>0.898325847284606</v>
      </c>
    </row>
    <row r="38" spans="1:7" ht="12.75">
      <c r="A38" s="36" t="s">
        <v>297</v>
      </c>
      <c r="B38" s="97">
        <v>80</v>
      </c>
      <c r="C38" s="10">
        <f t="shared" si="5"/>
        <v>4.022121669180493</v>
      </c>
      <c r="E38" s="34" t="s">
        <v>259</v>
      </c>
      <c r="F38" s="97">
        <v>11</v>
      </c>
      <c r="G38" s="101">
        <f t="shared" si="4"/>
        <v>0.449162923642303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55</v>
      </c>
      <c r="C42" s="33">
        <f>(B42/$B$42)*100</f>
        <v>100</v>
      </c>
      <c r="E42" s="31" t="s">
        <v>268</v>
      </c>
      <c r="F42" s="80">
        <v>2638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>
        <f>(B43/$B$42)*100</f>
        <v>0</v>
      </c>
      <c r="E43" s="60" t="s">
        <v>168</v>
      </c>
      <c r="F43" s="106">
        <v>3548</v>
      </c>
      <c r="G43" s="107">
        <f aca="true" t="shared" si="6" ref="G43:G71">(F43/$F$42)*100</f>
        <v>134.49583017437453</v>
      </c>
    </row>
    <row r="44" spans="1:7" ht="12.75">
      <c r="A44" s="36"/>
      <c r="B44" s="93" t="s">
        <v>250</v>
      </c>
      <c r="C44" s="10"/>
      <c r="E44" s="1" t="s">
        <v>329</v>
      </c>
      <c r="F44" s="97">
        <v>12</v>
      </c>
      <c r="G44" s="101">
        <f t="shared" si="6"/>
        <v>0.45489006823351025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17</v>
      </c>
      <c r="G45" s="101">
        <f t="shared" si="6"/>
        <v>0.6444275966641395</v>
      </c>
    </row>
    <row r="46" spans="1:7" ht="12.75">
      <c r="A46" s="29" t="s">
        <v>331</v>
      </c>
      <c r="B46" s="93">
        <v>1854</v>
      </c>
      <c r="C46" s="33">
        <f>(B46/$B$46)*100</f>
        <v>100</v>
      </c>
      <c r="E46" s="1" t="s">
        <v>332</v>
      </c>
      <c r="F46" s="97">
        <v>7</v>
      </c>
      <c r="G46" s="101">
        <f t="shared" si="6"/>
        <v>0.265352539802881</v>
      </c>
    </row>
    <row r="47" spans="1:7" ht="12.75">
      <c r="A47" s="36" t="s">
        <v>333</v>
      </c>
      <c r="B47" s="97">
        <v>265</v>
      </c>
      <c r="C47" s="10">
        <f>(B47/$B$46)*100</f>
        <v>14.29341963322546</v>
      </c>
      <c r="E47" s="1" t="s">
        <v>334</v>
      </c>
      <c r="F47" s="97">
        <v>170</v>
      </c>
      <c r="G47" s="101">
        <f t="shared" si="6"/>
        <v>6.444275966641396</v>
      </c>
    </row>
    <row r="48" spans="1:7" ht="12.75">
      <c r="A48" s="36"/>
      <c r="B48" s="93" t="s">
        <v>250</v>
      </c>
      <c r="C48" s="10"/>
      <c r="E48" s="1" t="s">
        <v>335</v>
      </c>
      <c r="F48" s="97">
        <v>273</v>
      </c>
      <c r="G48" s="101">
        <f t="shared" si="6"/>
        <v>10.348749052312357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76</v>
      </c>
      <c r="G49" s="101">
        <f t="shared" si="6"/>
        <v>2.8809704321455647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10</v>
      </c>
      <c r="G50" s="101">
        <f t="shared" si="6"/>
        <v>0.37907505686125853</v>
      </c>
    </row>
    <row r="51" spans="1:7" ht="12.75">
      <c r="A51" s="5" t="s">
        <v>338</v>
      </c>
      <c r="B51" s="93">
        <v>695</v>
      </c>
      <c r="C51" s="33">
        <f>(B51/$B$51)*100</f>
        <v>100</v>
      </c>
      <c r="E51" s="1" t="s">
        <v>339</v>
      </c>
      <c r="F51" s="97">
        <v>539</v>
      </c>
      <c r="G51" s="101">
        <f t="shared" si="6"/>
        <v>20.432145564821834</v>
      </c>
    </row>
    <row r="52" spans="1:7" ht="12.75">
      <c r="A52" s="4" t="s">
        <v>340</v>
      </c>
      <c r="B52" s="98">
        <v>73</v>
      </c>
      <c r="C52" s="10">
        <f>(B52/$B$51)*100</f>
        <v>10.503597122302159</v>
      </c>
      <c r="E52" s="1" t="s">
        <v>341</v>
      </c>
      <c r="F52" s="97">
        <v>8</v>
      </c>
      <c r="G52" s="101">
        <f t="shared" si="6"/>
        <v>0.3032600454890068</v>
      </c>
    </row>
    <row r="53" spans="1:7" ht="12.75">
      <c r="A53" s="4"/>
      <c r="B53" s="93" t="s">
        <v>250</v>
      </c>
      <c r="C53" s="10"/>
      <c r="E53" s="1" t="s">
        <v>342</v>
      </c>
      <c r="F53" s="97">
        <v>126</v>
      </c>
      <c r="G53" s="101">
        <f t="shared" si="6"/>
        <v>4.776345716451857</v>
      </c>
    </row>
    <row r="54" spans="1:7" ht="14.25">
      <c r="A54" s="5" t="s">
        <v>343</v>
      </c>
      <c r="B54" s="93">
        <v>1542</v>
      </c>
      <c r="C54" s="33">
        <f>(B54/$B$54)*100</f>
        <v>100</v>
      </c>
      <c r="E54" s="1" t="s">
        <v>201</v>
      </c>
      <c r="F54" s="97">
        <v>673</v>
      </c>
      <c r="G54" s="101">
        <f t="shared" si="6"/>
        <v>25.5117513267627</v>
      </c>
    </row>
    <row r="55" spans="1:7" ht="12.75">
      <c r="A55" s="4" t="s">
        <v>340</v>
      </c>
      <c r="B55" s="98">
        <v>250</v>
      </c>
      <c r="C55" s="10">
        <f>(B55/$B$54)*100</f>
        <v>16.212710765239947</v>
      </c>
      <c r="E55" s="1" t="s">
        <v>344</v>
      </c>
      <c r="F55" s="97">
        <v>684</v>
      </c>
      <c r="G55" s="101">
        <f t="shared" si="6"/>
        <v>25.928733889310084</v>
      </c>
    </row>
    <row r="56" spans="1:7" ht="12.75">
      <c r="A56" s="4" t="s">
        <v>345</v>
      </c>
      <c r="B56" s="120">
        <v>73.6</v>
      </c>
      <c r="C56" s="37" t="s">
        <v>261</v>
      </c>
      <c r="E56" s="1" t="s">
        <v>346</v>
      </c>
      <c r="F56" s="97">
        <v>20</v>
      </c>
      <c r="G56" s="101">
        <f t="shared" si="6"/>
        <v>0.7581501137225171</v>
      </c>
    </row>
    <row r="57" spans="1:7" ht="12.75">
      <c r="A57" s="4" t="s">
        <v>347</v>
      </c>
      <c r="B57" s="98">
        <v>1292</v>
      </c>
      <c r="C57" s="10">
        <f>(B57/$B$54)*100</f>
        <v>83.78728923476005</v>
      </c>
      <c r="E57" s="1" t="s">
        <v>348</v>
      </c>
      <c r="F57" s="97">
        <v>19</v>
      </c>
      <c r="G57" s="101">
        <f t="shared" si="6"/>
        <v>0.7202426080363912</v>
      </c>
    </row>
    <row r="58" spans="1:7" ht="12.75">
      <c r="A58" s="4" t="s">
        <v>345</v>
      </c>
      <c r="B58" s="120">
        <v>82</v>
      </c>
      <c r="C58" s="37" t="s">
        <v>261</v>
      </c>
      <c r="E58" s="1" t="s">
        <v>349</v>
      </c>
      <c r="F58" s="97">
        <v>256</v>
      </c>
      <c r="G58" s="101">
        <f t="shared" si="6"/>
        <v>9.704321455648218</v>
      </c>
    </row>
    <row r="59" spans="1:7" ht="12.75">
      <c r="A59" s="4"/>
      <c r="B59" s="93" t="s">
        <v>250</v>
      </c>
      <c r="C59" s="10"/>
      <c r="E59" s="1" t="s">
        <v>350</v>
      </c>
      <c r="F59" s="97">
        <v>5</v>
      </c>
      <c r="G59" s="101">
        <f t="shared" si="6"/>
        <v>0.18953752843062927</v>
      </c>
    </row>
    <row r="60" spans="1:7" ht="12.75">
      <c r="A60" s="5" t="s">
        <v>351</v>
      </c>
      <c r="B60" s="93">
        <v>212</v>
      </c>
      <c r="C60" s="33">
        <f>(B60/$B$60)*100</f>
        <v>100</v>
      </c>
      <c r="E60" s="1" t="s">
        <v>352</v>
      </c>
      <c r="F60" s="97">
        <v>50</v>
      </c>
      <c r="G60" s="101">
        <f t="shared" si="6"/>
        <v>1.8953752843062925</v>
      </c>
    </row>
    <row r="61" spans="1:7" ht="12.75">
      <c r="A61" s="4" t="s">
        <v>340</v>
      </c>
      <c r="B61" s="97">
        <v>85</v>
      </c>
      <c r="C61" s="10">
        <f>(B61/$B$60)*100</f>
        <v>40.09433962264151</v>
      </c>
      <c r="E61" s="1" t="s">
        <v>353</v>
      </c>
      <c r="F61" s="97">
        <v>47</v>
      </c>
      <c r="G61" s="101">
        <f t="shared" si="6"/>
        <v>1.781652767247915</v>
      </c>
    </row>
    <row r="62" spans="1:7" ht="12.75">
      <c r="A62" s="4"/>
      <c r="B62" s="93" t="s">
        <v>250</v>
      </c>
      <c r="C62" s="10"/>
      <c r="E62" s="1" t="s">
        <v>354</v>
      </c>
      <c r="F62" s="97">
        <v>76</v>
      </c>
      <c r="G62" s="101">
        <f t="shared" si="6"/>
        <v>2.8809704321455647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26</v>
      </c>
      <c r="G63" s="101">
        <f t="shared" si="6"/>
        <v>0.9855951478392722</v>
      </c>
    </row>
    <row r="64" spans="1:7" ht="12.75">
      <c r="A64" s="29" t="s">
        <v>357</v>
      </c>
      <c r="B64" s="93">
        <v>2449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1822</v>
      </c>
      <c r="C65" s="10">
        <f>(B65/$B$64)*100</f>
        <v>74.39771335238873</v>
      </c>
      <c r="E65" s="1" t="s">
        <v>359</v>
      </c>
      <c r="F65" s="97">
        <v>26</v>
      </c>
      <c r="G65" s="101">
        <f t="shared" si="6"/>
        <v>0.9855951478392722</v>
      </c>
    </row>
    <row r="66" spans="1:7" ht="12.75">
      <c r="A66" s="4" t="s">
        <v>257</v>
      </c>
      <c r="B66" s="97">
        <v>614</v>
      </c>
      <c r="C66" s="10">
        <f aca="true" t="shared" si="7" ref="C66:C71">(B66/$B$64)*100</f>
        <v>25.07145773785218</v>
      </c>
      <c r="E66" s="1" t="s">
        <v>360</v>
      </c>
      <c r="F66" s="97">
        <v>4</v>
      </c>
      <c r="G66" s="101">
        <f t="shared" si="6"/>
        <v>0.1516300227445034</v>
      </c>
    </row>
    <row r="67" spans="1:7" ht="12.75">
      <c r="A67" s="4" t="s">
        <v>361</v>
      </c>
      <c r="B67" s="97">
        <v>228</v>
      </c>
      <c r="C67" s="10">
        <f t="shared" si="7"/>
        <v>9.309922417313189</v>
      </c>
      <c r="E67" s="1" t="s">
        <v>362</v>
      </c>
      <c r="F67" s="97">
        <v>39</v>
      </c>
      <c r="G67" s="101">
        <f t="shared" si="6"/>
        <v>1.4783927217589083</v>
      </c>
    </row>
    <row r="68" spans="1:7" ht="12.75">
      <c r="A68" s="4" t="s">
        <v>363</v>
      </c>
      <c r="B68" s="97">
        <v>386</v>
      </c>
      <c r="C68" s="10">
        <f t="shared" si="7"/>
        <v>15.761535320538997</v>
      </c>
      <c r="E68" s="1" t="s">
        <v>364</v>
      </c>
      <c r="F68" s="97">
        <v>86</v>
      </c>
      <c r="G68" s="101">
        <f t="shared" si="6"/>
        <v>3.2600454890068233</v>
      </c>
    </row>
    <row r="69" spans="1:7" ht="12.75">
      <c r="A69" s="4" t="s">
        <v>365</v>
      </c>
      <c r="B69" s="97">
        <v>315</v>
      </c>
      <c r="C69" s="10">
        <f t="shared" si="7"/>
        <v>12.862392813393223</v>
      </c>
      <c r="E69" s="1" t="s">
        <v>366</v>
      </c>
      <c r="F69" s="97">
        <v>34</v>
      </c>
      <c r="G69" s="101">
        <f t="shared" si="6"/>
        <v>1.288855193328279</v>
      </c>
    </row>
    <row r="70" spans="1:7" ht="12.75">
      <c r="A70" s="4" t="s">
        <v>367</v>
      </c>
      <c r="B70" s="97">
        <v>71</v>
      </c>
      <c r="C70" s="10">
        <f t="shared" si="7"/>
        <v>2.8991425071457737</v>
      </c>
      <c r="E70" s="1" t="s">
        <v>368</v>
      </c>
      <c r="F70" s="97">
        <v>0</v>
      </c>
      <c r="G70" s="101">
        <f t="shared" si="6"/>
        <v>0</v>
      </c>
    </row>
    <row r="71" spans="1:7" ht="12.75">
      <c r="A71" s="7" t="s">
        <v>258</v>
      </c>
      <c r="B71" s="103">
        <v>13</v>
      </c>
      <c r="C71" s="40">
        <f t="shared" si="7"/>
        <v>0.5308289097590854</v>
      </c>
      <c r="D71" s="41"/>
      <c r="E71" s="9" t="s">
        <v>369</v>
      </c>
      <c r="F71" s="103">
        <v>265</v>
      </c>
      <c r="G71" s="104">
        <f t="shared" si="6"/>
        <v>10.04548900682335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1929</v>
      </c>
      <c r="C9" s="81">
        <f>(B9/$B$9)*100</f>
        <v>100</v>
      </c>
      <c r="D9" s="65"/>
      <c r="E9" s="79" t="s">
        <v>381</v>
      </c>
      <c r="F9" s="80">
        <v>881</v>
      </c>
      <c r="G9" s="81">
        <f>(F9/$F$9)*100</f>
        <v>100</v>
      </c>
    </row>
    <row r="10" spans="1:7" ht="12.75">
      <c r="A10" s="82" t="s">
        <v>382</v>
      </c>
      <c r="B10" s="97">
        <v>1418</v>
      </c>
      <c r="C10" s="105">
        <f>(B10/$B$9)*100</f>
        <v>73.50959046137895</v>
      </c>
      <c r="D10" s="65"/>
      <c r="E10" s="78" t="s">
        <v>383</v>
      </c>
      <c r="F10" s="97">
        <v>30</v>
      </c>
      <c r="G10" s="105">
        <f aca="true" t="shared" si="0" ref="G10:G19">(F10/$F$9)*100</f>
        <v>3.40522133938706</v>
      </c>
    </row>
    <row r="11" spans="1:7" ht="12.75">
      <c r="A11" s="82" t="s">
        <v>384</v>
      </c>
      <c r="B11" s="97">
        <v>1418</v>
      </c>
      <c r="C11" s="105">
        <f aca="true" t="shared" si="1" ref="C11:C16">(B11/$B$9)*100</f>
        <v>73.50959046137895</v>
      </c>
      <c r="D11" s="65"/>
      <c r="E11" s="78" t="s">
        <v>385</v>
      </c>
      <c r="F11" s="97">
        <v>31</v>
      </c>
      <c r="G11" s="105">
        <f t="shared" si="0"/>
        <v>3.5187287173666286</v>
      </c>
    </row>
    <row r="12" spans="1:7" ht="12.75">
      <c r="A12" s="82" t="s">
        <v>386</v>
      </c>
      <c r="B12" s="97">
        <v>1381</v>
      </c>
      <c r="C12" s="105">
        <f>(B12/$B$9)*100</f>
        <v>71.59149818558839</v>
      </c>
      <c r="D12" s="65"/>
      <c r="E12" s="78" t="s">
        <v>387</v>
      </c>
      <c r="F12" s="97">
        <v>60</v>
      </c>
      <c r="G12" s="105">
        <f t="shared" si="0"/>
        <v>6.81044267877412</v>
      </c>
    </row>
    <row r="13" spans="1:7" ht="12.75">
      <c r="A13" s="82" t="s">
        <v>388</v>
      </c>
      <c r="B13" s="97">
        <v>37</v>
      </c>
      <c r="C13" s="105">
        <f>(B13/$B$9)*100</f>
        <v>1.9180922757905652</v>
      </c>
      <c r="D13" s="65"/>
      <c r="E13" s="78" t="s">
        <v>389</v>
      </c>
      <c r="F13" s="97">
        <v>88</v>
      </c>
      <c r="G13" s="105">
        <f t="shared" si="0"/>
        <v>9.988649262202042</v>
      </c>
    </row>
    <row r="14" spans="1:7" ht="12.75">
      <c r="A14" s="82" t="s">
        <v>390</v>
      </c>
      <c r="B14" s="109">
        <v>2.6</v>
      </c>
      <c r="C14" s="112" t="s">
        <v>261</v>
      </c>
      <c r="D14" s="65"/>
      <c r="E14" s="78" t="s">
        <v>391</v>
      </c>
      <c r="F14" s="97">
        <v>103</v>
      </c>
      <c r="G14" s="105">
        <f t="shared" si="0"/>
        <v>11.691259931895573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239</v>
      </c>
      <c r="G15" s="105">
        <f t="shared" si="0"/>
        <v>27.128263337116916</v>
      </c>
    </row>
    <row r="16" spans="1:7" ht="12.75">
      <c r="A16" s="82" t="s">
        <v>67</v>
      </c>
      <c r="B16" s="97">
        <v>511</v>
      </c>
      <c r="C16" s="105">
        <f t="shared" si="1"/>
        <v>26.490409538621044</v>
      </c>
      <c r="D16" s="65"/>
      <c r="E16" s="78" t="s">
        <v>68</v>
      </c>
      <c r="F16" s="97">
        <v>143</v>
      </c>
      <c r="G16" s="105">
        <f t="shared" si="0"/>
        <v>16.23155505107832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133</v>
      </c>
      <c r="G17" s="105">
        <f t="shared" si="0"/>
        <v>15.096481271282633</v>
      </c>
    </row>
    <row r="18" spans="1:7" ht="12.75">
      <c r="A18" s="77" t="s">
        <v>70</v>
      </c>
      <c r="B18" s="80">
        <v>958</v>
      </c>
      <c r="C18" s="81">
        <f>(B18/$B$18)*100</f>
        <v>100</v>
      </c>
      <c r="D18" s="65"/>
      <c r="E18" s="78" t="s">
        <v>170</v>
      </c>
      <c r="F18" s="97">
        <v>27</v>
      </c>
      <c r="G18" s="105">
        <f t="shared" si="0"/>
        <v>3.064699205448354</v>
      </c>
    </row>
    <row r="19" spans="1:9" ht="12.75">
      <c r="A19" s="82" t="s">
        <v>382</v>
      </c>
      <c r="B19" s="97">
        <v>639</v>
      </c>
      <c r="C19" s="105">
        <f>(B19/$B$18)*100</f>
        <v>66.70146137787056</v>
      </c>
      <c r="D19" s="65"/>
      <c r="E19" s="78" t="s">
        <v>169</v>
      </c>
      <c r="F19" s="98">
        <v>27</v>
      </c>
      <c r="G19" s="105">
        <f t="shared" si="0"/>
        <v>3.064699205448354</v>
      </c>
      <c r="I19" s="118"/>
    </row>
    <row r="20" spans="1:7" ht="12.75">
      <c r="A20" s="82" t="s">
        <v>384</v>
      </c>
      <c r="B20" s="97">
        <v>639</v>
      </c>
      <c r="C20" s="105">
        <f>(B20/$B$18)*100</f>
        <v>66.70146137787056</v>
      </c>
      <c r="D20" s="65"/>
      <c r="E20" s="78" t="s">
        <v>71</v>
      </c>
      <c r="F20" s="97">
        <v>60313</v>
      </c>
      <c r="G20" s="112" t="s">
        <v>261</v>
      </c>
    </row>
    <row r="21" spans="1:7" ht="12.75">
      <c r="A21" s="82" t="s">
        <v>386</v>
      </c>
      <c r="B21" s="97">
        <v>624</v>
      </c>
      <c r="C21" s="105">
        <f>(B21/$B$18)*100</f>
        <v>65.1356993736952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803</v>
      </c>
      <c r="G22" s="105">
        <f>(F22/$F$9)*100</f>
        <v>91.14642451759364</v>
      </c>
    </row>
    <row r="23" spans="1:7" ht="12.75">
      <c r="A23" s="77" t="s">
        <v>73</v>
      </c>
      <c r="B23" s="80">
        <v>227</v>
      </c>
      <c r="C23" s="81">
        <f>(B23/$B$23)*100</f>
        <v>100</v>
      </c>
      <c r="D23" s="65"/>
      <c r="E23" s="78" t="s">
        <v>74</v>
      </c>
      <c r="F23" s="97">
        <v>69638</v>
      </c>
      <c r="G23" s="112" t="s">
        <v>261</v>
      </c>
    </row>
    <row r="24" spans="1:7" ht="12.75">
      <c r="A24" s="82" t="s">
        <v>75</v>
      </c>
      <c r="B24" s="97">
        <v>131</v>
      </c>
      <c r="C24" s="105">
        <f>(B24/$B$23)*100</f>
        <v>57.70925110132159</v>
      </c>
      <c r="D24" s="65"/>
      <c r="E24" s="78" t="s">
        <v>76</v>
      </c>
      <c r="F24" s="97">
        <v>187</v>
      </c>
      <c r="G24" s="105">
        <f>(F24/$F$9)*100</f>
        <v>21.22587968217934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12234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24</v>
      </c>
      <c r="G26" s="105">
        <f>(F26/$F$9)*100</f>
        <v>2.724177071509648</v>
      </c>
    </row>
    <row r="27" spans="1:7" ht="12.75">
      <c r="A27" s="77" t="s">
        <v>85</v>
      </c>
      <c r="B27" s="80">
        <v>1367</v>
      </c>
      <c r="C27" s="81">
        <f>(B27/$B$27)*100</f>
        <v>100</v>
      </c>
      <c r="D27" s="65"/>
      <c r="E27" s="78" t="s">
        <v>78</v>
      </c>
      <c r="F27" s="98">
        <v>5442</v>
      </c>
      <c r="G27" s="112" t="s">
        <v>261</v>
      </c>
    </row>
    <row r="28" spans="1:7" ht="12.75">
      <c r="A28" s="82" t="s">
        <v>86</v>
      </c>
      <c r="B28" s="97">
        <v>1083</v>
      </c>
      <c r="C28" s="105">
        <f aca="true" t="shared" si="2" ref="C28:C33">(B28/$B$27)*100</f>
        <v>79.22457937088515</v>
      </c>
      <c r="D28" s="65"/>
      <c r="E28" s="78" t="s">
        <v>79</v>
      </c>
      <c r="F28" s="97">
        <v>5</v>
      </c>
      <c r="G28" s="105">
        <f>(F28/$F$9)*100</f>
        <v>0.5675368898978433</v>
      </c>
    </row>
    <row r="29" spans="1:7" ht="12.75">
      <c r="A29" s="82" t="s">
        <v>87</v>
      </c>
      <c r="B29" s="97">
        <v>218</v>
      </c>
      <c r="C29" s="105">
        <f t="shared" si="2"/>
        <v>15.947329919531821</v>
      </c>
      <c r="D29" s="65"/>
      <c r="E29" s="78" t="s">
        <v>80</v>
      </c>
      <c r="F29" s="97">
        <v>5000</v>
      </c>
      <c r="G29" s="112" t="s">
        <v>261</v>
      </c>
    </row>
    <row r="30" spans="1:7" ht="12.75">
      <c r="A30" s="82" t="s">
        <v>88</v>
      </c>
      <c r="B30" s="97">
        <v>28</v>
      </c>
      <c r="C30" s="105">
        <f t="shared" si="2"/>
        <v>2.04828090709583</v>
      </c>
      <c r="D30" s="65"/>
      <c r="E30" s="78" t="s">
        <v>81</v>
      </c>
      <c r="F30" s="97">
        <v>133</v>
      </c>
      <c r="G30" s="105">
        <f>(F30/$F$9)*100</f>
        <v>15.096481271282633</v>
      </c>
    </row>
    <row r="31" spans="1:7" ht="12.75">
      <c r="A31" s="82" t="s">
        <v>115</v>
      </c>
      <c r="B31" s="97">
        <v>17</v>
      </c>
      <c r="C31" s="105">
        <f t="shared" si="2"/>
        <v>1.2435991221653255</v>
      </c>
      <c r="D31" s="65"/>
      <c r="E31" s="78" t="s">
        <v>82</v>
      </c>
      <c r="F31" s="97">
        <v>19493</v>
      </c>
      <c r="G31" s="112" t="s">
        <v>261</v>
      </c>
    </row>
    <row r="32" spans="1:7" ht="12.75">
      <c r="A32" s="82" t="s">
        <v>89</v>
      </c>
      <c r="B32" s="97">
        <v>0</v>
      </c>
      <c r="C32" s="105">
        <f t="shared" si="2"/>
        <v>0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21</v>
      </c>
      <c r="C33" s="105">
        <f t="shared" si="2"/>
        <v>1.5362106803218727</v>
      </c>
      <c r="D33" s="65"/>
      <c r="E33" s="79" t="s">
        <v>84</v>
      </c>
      <c r="F33" s="80">
        <v>711</v>
      </c>
      <c r="G33" s="81">
        <f>(F33/$F$33)*100</f>
        <v>100</v>
      </c>
    </row>
    <row r="34" spans="1:7" ht="12.75">
      <c r="A34" s="82" t="s">
        <v>91</v>
      </c>
      <c r="B34" s="109">
        <v>35.6</v>
      </c>
      <c r="C34" s="112" t="s">
        <v>261</v>
      </c>
      <c r="D34" s="65"/>
      <c r="E34" s="78" t="s">
        <v>383</v>
      </c>
      <c r="F34" s="97">
        <v>14</v>
      </c>
      <c r="G34" s="105">
        <f aca="true" t="shared" si="3" ref="G34:G43">(F34/$F$33)*100</f>
        <v>1.969057665260197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18</v>
      </c>
      <c r="G35" s="105">
        <f t="shared" si="3"/>
        <v>2.5316455696202533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34</v>
      </c>
      <c r="G36" s="105">
        <f t="shared" si="3"/>
        <v>4.781997187060478</v>
      </c>
    </row>
    <row r="37" spans="1:7" ht="12.75">
      <c r="A37" s="77" t="s">
        <v>94</v>
      </c>
      <c r="B37" s="80">
        <v>1381</v>
      </c>
      <c r="C37" s="81">
        <f>(B37/$B$37)*100</f>
        <v>100</v>
      </c>
      <c r="D37" s="65"/>
      <c r="E37" s="78" t="s">
        <v>389</v>
      </c>
      <c r="F37" s="97">
        <v>50</v>
      </c>
      <c r="G37" s="105">
        <f t="shared" si="3"/>
        <v>7.032348804500703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67</v>
      </c>
      <c r="G38" s="105">
        <f t="shared" si="3"/>
        <v>9.423347398030943</v>
      </c>
    </row>
    <row r="39" spans="1:7" ht="12.75">
      <c r="A39" s="82" t="s">
        <v>97</v>
      </c>
      <c r="B39" s="98">
        <v>465</v>
      </c>
      <c r="C39" s="105">
        <f>(B39/$B$37)*100</f>
        <v>33.671252715423606</v>
      </c>
      <c r="D39" s="65"/>
      <c r="E39" s="78" t="s">
        <v>393</v>
      </c>
      <c r="F39" s="97">
        <v>209</v>
      </c>
      <c r="G39" s="105">
        <f t="shared" si="3"/>
        <v>29.39521800281294</v>
      </c>
    </row>
    <row r="40" spans="1:7" ht="12.75">
      <c r="A40" s="82" t="s">
        <v>98</v>
      </c>
      <c r="B40" s="98">
        <v>152</v>
      </c>
      <c r="C40" s="105">
        <f>(B40/$B$37)*100</f>
        <v>11.006517016654598</v>
      </c>
      <c r="D40" s="65"/>
      <c r="E40" s="78" t="s">
        <v>68</v>
      </c>
      <c r="F40" s="97">
        <v>148</v>
      </c>
      <c r="G40" s="105">
        <f t="shared" si="3"/>
        <v>20.81575246132208</v>
      </c>
    </row>
    <row r="41" spans="1:7" ht="12.75">
      <c r="A41" s="82" t="s">
        <v>100</v>
      </c>
      <c r="B41" s="98">
        <v>406</v>
      </c>
      <c r="C41" s="105">
        <f>(B41/$B$37)*100</f>
        <v>29.39898624185373</v>
      </c>
      <c r="D41" s="65"/>
      <c r="E41" s="78" t="s">
        <v>69</v>
      </c>
      <c r="F41" s="97">
        <v>117</v>
      </c>
      <c r="G41" s="105">
        <f t="shared" si="3"/>
        <v>16.455696202531644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27</v>
      </c>
      <c r="G42" s="105">
        <f t="shared" si="3"/>
        <v>3.79746835443038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27</v>
      </c>
      <c r="G43" s="105">
        <f t="shared" si="3"/>
        <v>3.79746835443038</v>
      </c>
    </row>
    <row r="44" spans="1:7" ht="12.75">
      <c r="A44" s="82" t="s">
        <v>291</v>
      </c>
      <c r="B44" s="98">
        <v>141</v>
      </c>
      <c r="C44" s="105">
        <f>(B44/$B$37)*100</f>
        <v>10.209992758870385</v>
      </c>
      <c r="D44" s="65"/>
      <c r="E44" s="78" t="s">
        <v>93</v>
      </c>
      <c r="F44" s="97">
        <v>70521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217</v>
      </c>
      <c r="C46" s="105">
        <f>(B46/$B$37)*100</f>
        <v>15.713251267197684</v>
      </c>
      <c r="D46" s="65"/>
      <c r="E46" s="78" t="s">
        <v>96</v>
      </c>
      <c r="F46" s="97">
        <v>24305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47350</v>
      </c>
      <c r="G48" s="112" t="s">
        <v>261</v>
      </c>
    </row>
    <row r="49" spans="1:7" ht="13.5" thickBot="1">
      <c r="A49" s="82" t="s">
        <v>292</v>
      </c>
      <c r="B49" s="98">
        <v>0</v>
      </c>
      <c r="C49" s="105">
        <f aca="true" t="shared" si="4" ref="C49:C55">(B49/$B$37)*100</f>
        <v>0</v>
      </c>
      <c r="D49" s="87"/>
      <c r="E49" s="88" t="s">
        <v>102</v>
      </c>
      <c r="F49" s="113">
        <v>35060</v>
      </c>
      <c r="G49" s="114" t="s">
        <v>261</v>
      </c>
    </row>
    <row r="50" spans="1:7" ht="13.5" thickTop="1">
      <c r="A50" s="82" t="s">
        <v>116</v>
      </c>
      <c r="B50" s="98">
        <v>65</v>
      </c>
      <c r="C50" s="105">
        <f t="shared" si="4"/>
        <v>4.706734250543085</v>
      </c>
      <c r="D50" s="65"/>
      <c r="E50" s="78"/>
      <c r="F50" s="86"/>
      <c r="G50" s="85"/>
    </row>
    <row r="51" spans="1:7" ht="12.75">
      <c r="A51" s="82" t="s">
        <v>117</v>
      </c>
      <c r="B51" s="98">
        <v>201</v>
      </c>
      <c r="C51" s="105">
        <f t="shared" si="4"/>
        <v>14.554670528602461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57</v>
      </c>
      <c r="C52" s="105">
        <f t="shared" si="4"/>
        <v>4.127443881245474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179</v>
      </c>
      <c r="C53" s="105">
        <f t="shared" si="4"/>
        <v>12.961622013034033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91</v>
      </c>
      <c r="C54" s="105">
        <f t="shared" si="4"/>
        <v>6.589427950760318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64</v>
      </c>
      <c r="C55" s="105">
        <f t="shared" si="4"/>
        <v>4.634322954380883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74</v>
      </c>
      <c r="C57" s="105">
        <f>(B57/$B$37)*100</f>
        <v>5.358435916002897</v>
      </c>
      <c r="D57" s="65"/>
      <c r="E57" s="79" t="s">
        <v>84</v>
      </c>
      <c r="F57" s="80">
        <v>34</v>
      </c>
      <c r="G57" s="105">
        <f>(F57/L57)*100</f>
        <v>4.781997187060478</v>
      </c>
      <c r="H57" s="79" t="s">
        <v>84</v>
      </c>
      <c r="L57" s="15">
        <v>711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25</v>
      </c>
      <c r="G58" s="105">
        <f>(F58/L58)*100</f>
        <v>6.112469437652812</v>
      </c>
      <c r="H58" s="78" t="s">
        <v>118</v>
      </c>
      <c r="L58" s="15">
        <v>409</v>
      </c>
    </row>
    <row r="59" spans="1:12" ht="12.75">
      <c r="A59" s="82" t="s">
        <v>112</v>
      </c>
      <c r="B59" s="98">
        <v>155</v>
      </c>
      <c r="C59" s="105">
        <f>(B59/$B$37)*100</f>
        <v>11.223750905141202</v>
      </c>
      <c r="D59" s="65"/>
      <c r="E59" s="78" t="s">
        <v>120</v>
      </c>
      <c r="F59" s="97">
        <v>16</v>
      </c>
      <c r="G59" s="105">
        <f>(F59/L59)*100</f>
        <v>12.4031007751938</v>
      </c>
      <c r="H59" s="78" t="s">
        <v>120</v>
      </c>
      <c r="L59" s="15">
        <v>129</v>
      </c>
    </row>
    <row r="60" spans="1:7" ht="12.75">
      <c r="A60" s="82" t="s">
        <v>113</v>
      </c>
      <c r="B60" s="98">
        <v>268</v>
      </c>
      <c r="C60" s="105">
        <f>(B60/$B$37)*100</f>
        <v>19.40622737146995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60</v>
      </c>
      <c r="C62" s="105">
        <f>(B62/$B$37)*100</f>
        <v>4.344677769732078</v>
      </c>
      <c r="D62" s="65"/>
      <c r="E62" s="79" t="s">
        <v>123</v>
      </c>
      <c r="F62" s="80">
        <v>8</v>
      </c>
      <c r="G62" s="105">
        <f>(F62/L62)*100</f>
        <v>9.090909090909092</v>
      </c>
      <c r="H62" s="79" t="s">
        <v>394</v>
      </c>
      <c r="L62" s="15">
        <v>88</v>
      </c>
    </row>
    <row r="63" spans="1:12" ht="12.75">
      <c r="A63" s="61" t="s">
        <v>293</v>
      </c>
      <c r="B63" s="98">
        <v>88</v>
      </c>
      <c r="C63" s="105">
        <f>(B63/$B$37)*100</f>
        <v>6.3721940622737145</v>
      </c>
      <c r="D63" s="65"/>
      <c r="E63" s="78" t="s">
        <v>118</v>
      </c>
      <c r="F63" s="97">
        <v>8</v>
      </c>
      <c r="G63" s="105">
        <f>(F63/L63)*100</f>
        <v>16.3265306122449</v>
      </c>
      <c r="H63" s="78" t="s">
        <v>118</v>
      </c>
      <c r="L63" s="15">
        <v>49</v>
      </c>
    </row>
    <row r="64" spans="1:12" ht="12.75">
      <c r="A64" s="82" t="s">
        <v>114</v>
      </c>
      <c r="B64" s="98">
        <v>79</v>
      </c>
      <c r="C64" s="105">
        <f>(B64/$B$37)*100</f>
        <v>5.720492396813903</v>
      </c>
      <c r="D64" s="65"/>
      <c r="E64" s="78" t="s">
        <v>120</v>
      </c>
      <c r="F64" s="97">
        <v>8</v>
      </c>
      <c r="G64" s="105">
        <f>(F64/L64)*100</f>
        <v>34.78260869565217</v>
      </c>
      <c r="H64" s="78" t="s">
        <v>120</v>
      </c>
      <c r="L64" s="15">
        <v>23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150</v>
      </c>
      <c r="G66" s="105">
        <f aca="true" t="shared" si="5" ref="G66:G71">(F66/L66)*100</f>
        <v>5.699088145896656</v>
      </c>
      <c r="H66" s="79" t="s">
        <v>124</v>
      </c>
      <c r="L66" s="15">
        <v>2632</v>
      </c>
    </row>
    <row r="67" spans="1:12" ht="12.75">
      <c r="A67" s="82" t="s">
        <v>126</v>
      </c>
      <c r="B67" s="97">
        <v>1090</v>
      </c>
      <c r="C67" s="105">
        <f>(B67/$B$37)*100</f>
        <v>78.92831281679942</v>
      </c>
      <c r="D67" s="65"/>
      <c r="E67" s="78" t="s">
        <v>262</v>
      </c>
      <c r="F67" s="97">
        <v>75</v>
      </c>
      <c r="G67" s="105">
        <f t="shared" si="5"/>
        <v>4.0453074433656955</v>
      </c>
      <c r="H67" s="78" t="s">
        <v>262</v>
      </c>
      <c r="L67" s="15">
        <v>1854</v>
      </c>
    </row>
    <row r="68" spans="1:12" ht="12.75">
      <c r="A68" s="82" t="s">
        <v>128</v>
      </c>
      <c r="B68" s="97">
        <v>237</v>
      </c>
      <c r="C68" s="105">
        <f>(B68/$B$37)*100</f>
        <v>17.16147719044171</v>
      </c>
      <c r="D68" s="65"/>
      <c r="E68" s="78" t="s">
        <v>127</v>
      </c>
      <c r="F68" s="97">
        <v>15</v>
      </c>
      <c r="G68" s="105">
        <f t="shared" si="5"/>
        <v>7.0754716981132075</v>
      </c>
      <c r="H68" s="78" t="s">
        <v>127</v>
      </c>
      <c r="L68" s="15">
        <v>212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75</v>
      </c>
      <c r="G69" s="105">
        <f t="shared" si="5"/>
        <v>9.640102827763496</v>
      </c>
      <c r="H69" s="78" t="s">
        <v>129</v>
      </c>
      <c r="L69" s="15">
        <v>778</v>
      </c>
    </row>
    <row r="70" spans="1:12" ht="12.75">
      <c r="A70" s="82" t="s">
        <v>376</v>
      </c>
      <c r="B70" s="97">
        <v>43</v>
      </c>
      <c r="C70" s="105">
        <f>(B70/$B$37)*100</f>
        <v>3.113685734974656</v>
      </c>
      <c r="D70" s="65"/>
      <c r="E70" s="78" t="s">
        <v>130</v>
      </c>
      <c r="F70" s="97">
        <v>42</v>
      </c>
      <c r="G70" s="105">
        <f t="shared" si="5"/>
        <v>7.130730050933787</v>
      </c>
      <c r="H70" s="78" t="s">
        <v>130</v>
      </c>
      <c r="L70" s="15">
        <v>589</v>
      </c>
    </row>
    <row r="71" spans="1:12" ht="13.5" thickBot="1">
      <c r="A71" s="90" t="s">
        <v>371</v>
      </c>
      <c r="B71" s="110">
        <v>11</v>
      </c>
      <c r="C71" s="111">
        <f>(B71/$B$37)*100</f>
        <v>0.7965242577842143</v>
      </c>
      <c r="D71" s="91"/>
      <c r="E71" s="92" t="s">
        <v>131</v>
      </c>
      <c r="F71" s="110">
        <v>16</v>
      </c>
      <c r="G71" s="119">
        <f t="shared" si="5"/>
        <v>7.4074074074074066</v>
      </c>
      <c r="H71" s="92" t="s">
        <v>131</v>
      </c>
      <c r="L71" s="15">
        <v>216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903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881</v>
      </c>
      <c r="G9" s="81">
        <f>(F9/$F$9)*100</f>
        <v>100</v>
      </c>
      <c r="I9" s="53"/>
    </row>
    <row r="10" spans="1:7" ht="12.75">
      <c r="A10" s="36" t="s">
        <v>137</v>
      </c>
      <c r="B10" s="97">
        <v>786</v>
      </c>
      <c r="C10" s="105">
        <f aca="true" t="shared" si="0" ref="C10:C18">(B10/$B$8)*100</f>
        <v>87.04318936877077</v>
      </c>
      <c r="E10" s="32" t="s">
        <v>138</v>
      </c>
      <c r="F10" s="97">
        <v>870</v>
      </c>
      <c r="G10" s="105">
        <f>(F10/$F$9)*100</f>
        <v>98.75141884222475</v>
      </c>
    </row>
    <row r="11" spans="1:7" ht="12.75">
      <c r="A11" s="36" t="s">
        <v>139</v>
      </c>
      <c r="B11" s="97">
        <v>0</v>
      </c>
      <c r="C11" s="105">
        <f t="shared" si="0"/>
        <v>0</v>
      </c>
      <c r="E11" s="32" t="s">
        <v>140</v>
      </c>
      <c r="F11" s="97">
        <v>11</v>
      </c>
      <c r="G11" s="105">
        <f>(F11/$F$9)*100</f>
        <v>1.2485811577752552</v>
      </c>
    </row>
    <row r="12" spans="1:7" ht="12.75">
      <c r="A12" s="36" t="s">
        <v>141</v>
      </c>
      <c r="B12" s="97">
        <v>59</v>
      </c>
      <c r="C12" s="105">
        <f t="shared" si="0"/>
        <v>6.533776301218161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36</v>
      </c>
      <c r="C13" s="105">
        <f t="shared" si="0"/>
        <v>3.9867109634551494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17</v>
      </c>
      <c r="C14" s="105">
        <f t="shared" si="0"/>
        <v>1.8826135105204873</v>
      </c>
      <c r="E14" s="42" t="s">
        <v>145</v>
      </c>
      <c r="F14" s="80">
        <v>703</v>
      </c>
      <c r="G14" s="81">
        <f>(F14/$F$14)*100</f>
        <v>100</v>
      </c>
    </row>
    <row r="15" spans="1:7" ht="12.75">
      <c r="A15" s="36" t="s">
        <v>146</v>
      </c>
      <c r="B15" s="97">
        <v>5</v>
      </c>
      <c r="C15" s="105">
        <f t="shared" si="0"/>
        <v>0.5537098560354374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10</v>
      </c>
      <c r="G16" s="105">
        <f>(F16/$F$14)*100</f>
        <v>1.422475106685633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76</v>
      </c>
      <c r="G17" s="105">
        <f aca="true" t="shared" si="1" ref="G17:G23">(F17/$F$14)*100</f>
        <v>10.81081081081081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349</v>
      </c>
      <c r="G18" s="105">
        <f t="shared" si="1"/>
        <v>49.644381223328594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244</v>
      </c>
      <c r="G19" s="105">
        <f t="shared" si="1"/>
        <v>34.70839260312945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17</v>
      </c>
      <c r="G20" s="105">
        <f t="shared" si="1"/>
        <v>2.418207681365576</v>
      </c>
    </row>
    <row r="21" spans="1:7" ht="12.75">
      <c r="A21" s="36" t="s">
        <v>156</v>
      </c>
      <c r="B21" s="98">
        <v>7</v>
      </c>
      <c r="C21" s="105">
        <f aca="true" t="shared" si="2" ref="C21:C28">(B21/$B$8)*100</f>
        <v>0.7751937984496124</v>
      </c>
      <c r="E21" s="1" t="s">
        <v>157</v>
      </c>
      <c r="F21" s="97">
        <v>7</v>
      </c>
      <c r="G21" s="105">
        <f t="shared" si="1"/>
        <v>0.995732574679943</v>
      </c>
    </row>
    <row r="22" spans="1:7" ht="12.75">
      <c r="A22" s="36" t="s">
        <v>158</v>
      </c>
      <c r="B22" s="98">
        <v>4</v>
      </c>
      <c r="C22" s="105">
        <f t="shared" si="2"/>
        <v>0.4429678848283499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18</v>
      </c>
      <c r="C23" s="105">
        <f t="shared" si="2"/>
        <v>1.9933554817275747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58</v>
      </c>
      <c r="C24" s="105">
        <f t="shared" si="2"/>
        <v>6.423034330011074</v>
      </c>
      <c r="E24" s="1" t="s">
        <v>163</v>
      </c>
      <c r="F24" s="97">
        <v>141600</v>
      </c>
      <c r="G24" s="112" t="s">
        <v>261</v>
      </c>
    </row>
    <row r="25" spans="1:7" ht="12.75">
      <c r="A25" s="36" t="s">
        <v>164</v>
      </c>
      <c r="B25" s="97">
        <v>196</v>
      </c>
      <c r="C25" s="105">
        <f t="shared" si="2"/>
        <v>21.705426356589147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214</v>
      </c>
      <c r="C26" s="105">
        <f t="shared" si="2"/>
        <v>23.69878183831672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160</v>
      </c>
      <c r="C27" s="105">
        <f t="shared" si="2"/>
        <v>17.718715393133998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246</v>
      </c>
      <c r="C28" s="105">
        <f t="shared" si="2"/>
        <v>27.242524916943523</v>
      </c>
      <c r="E28" s="32" t="s">
        <v>176</v>
      </c>
      <c r="F28" s="97">
        <v>570</v>
      </c>
      <c r="G28" s="105">
        <f aca="true" t="shared" si="3" ref="G28:G35">(F28/$F$14)*100</f>
        <v>81.08108108108108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7</v>
      </c>
      <c r="G31" s="105">
        <f t="shared" si="3"/>
        <v>0.995732574679943</v>
      </c>
    </row>
    <row r="32" spans="1:7" ht="12.75">
      <c r="A32" s="36" t="s">
        <v>182</v>
      </c>
      <c r="B32" s="97">
        <v>13</v>
      </c>
      <c r="C32" s="105">
        <f t="shared" si="4"/>
        <v>1.4396456256921373</v>
      </c>
      <c r="E32" s="32" t="s">
        <v>183</v>
      </c>
      <c r="F32" s="97">
        <v>53</v>
      </c>
      <c r="G32" s="105">
        <f t="shared" si="3"/>
        <v>7.539118065433854</v>
      </c>
    </row>
    <row r="33" spans="1:7" ht="12.75">
      <c r="A33" s="36" t="s">
        <v>184</v>
      </c>
      <c r="B33" s="97">
        <v>47</v>
      </c>
      <c r="C33" s="105">
        <f t="shared" si="4"/>
        <v>5.204872646733112</v>
      </c>
      <c r="E33" s="32" t="s">
        <v>185</v>
      </c>
      <c r="F33" s="97">
        <v>241</v>
      </c>
      <c r="G33" s="105">
        <f t="shared" si="3"/>
        <v>34.28165007112376</v>
      </c>
    </row>
    <row r="34" spans="1:7" ht="12.75">
      <c r="A34" s="36" t="s">
        <v>186</v>
      </c>
      <c r="B34" s="97">
        <v>51</v>
      </c>
      <c r="C34" s="105">
        <f t="shared" si="4"/>
        <v>5.647840531561462</v>
      </c>
      <c r="E34" s="32" t="s">
        <v>187</v>
      </c>
      <c r="F34" s="97">
        <v>208</v>
      </c>
      <c r="G34" s="105">
        <f t="shared" si="3"/>
        <v>29.58748221906117</v>
      </c>
    </row>
    <row r="35" spans="1:7" ht="12.75">
      <c r="A35" s="36" t="s">
        <v>188</v>
      </c>
      <c r="B35" s="97">
        <v>119</v>
      </c>
      <c r="C35" s="105">
        <f t="shared" si="4"/>
        <v>13.178294573643413</v>
      </c>
      <c r="E35" s="32" t="s">
        <v>189</v>
      </c>
      <c r="F35" s="97">
        <v>61</v>
      </c>
      <c r="G35" s="105">
        <f t="shared" si="3"/>
        <v>8.677098150782362</v>
      </c>
    </row>
    <row r="36" spans="1:7" ht="12.75">
      <c r="A36" s="36" t="s">
        <v>190</v>
      </c>
      <c r="B36" s="97">
        <v>171</v>
      </c>
      <c r="C36" s="105">
        <f t="shared" si="4"/>
        <v>18.93687707641196</v>
      </c>
      <c r="E36" s="32" t="s">
        <v>191</v>
      </c>
      <c r="F36" s="97">
        <v>1475</v>
      </c>
      <c r="G36" s="112" t="s">
        <v>261</v>
      </c>
    </row>
    <row r="37" spans="1:7" ht="12.75">
      <c r="A37" s="36" t="s">
        <v>192</v>
      </c>
      <c r="B37" s="97">
        <v>213</v>
      </c>
      <c r="C37" s="105">
        <f t="shared" si="4"/>
        <v>23.588039867109632</v>
      </c>
      <c r="E37" s="32" t="s">
        <v>193</v>
      </c>
      <c r="F37" s="97">
        <v>133</v>
      </c>
      <c r="G37" s="105">
        <f>(F37/$F$14)*100</f>
        <v>18.91891891891892</v>
      </c>
    </row>
    <row r="38" spans="1:7" ht="12.75">
      <c r="A38" s="36" t="s">
        <v>194</v>
      </c>
      <c r="B38" s="97">
        <v>167</v>
      </c>
      <c r="C38" s="105">
        <f t="shared" si="4"/>
        <v>18.49390919158361</v>
      </c>
      <c r="E38" s="32" t="s">
        <v>191</v>
      </c>
      <c r="F38" s="97">
        <v>534</v>
      </c>
      <c r="G38" s="112" t="s">
        <v>261</v>
      </c>
    </row>
    <row r="39" spans="1:7" ht="12.75">
      <c r="A39" s="36" t="s">
        <v>195</v>
      </c>
      <c r="B39" s="97">
        <v>122</v>
      </c>
      <c r="C39" s="105">
        <f t="shared" si="4"/>
        <v>13.510520487264674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6.7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881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152</v>
      </c>
      <c r="G43" s="105">
        <f aca="true" t="shared" si="5" ref="G43:G48">(F43/$F$14)*100</f>
        <v>21.62162162162162</v>
      </c>
    </row>
    <row r="44" spans="1:7" ht="12.75">
      <c r="A44" s="36" t="s">
        <v>209</v>
      </c>
      <c r="B44" s="98">
        <v>76</v>
      </c>
      <c r="C44" s="105">
        <f aca="true" t="shared" si="6" ref="C44:C49">(B44/$B$42)*100</f>
        <v>8.626560726447218</v>
      </c>
      <c r="E44" s="32" t="s">
        <v>210</v>
      </c>
      <c r="F44" s="97">
        <v>112</v>
      </c>
      <c r="G44" s="105">
        <f t="shared" si="5"/>
        <v>15.931721194879088</v>
      </c>
    </row>
    <row r="45" spans="1:7" ht="12.75">
      <c r="A45" s="36" t="s">
        <v>211</v>
      </c>
      <c r="B45" s="98">
        <v>174</v>
      </c>
      <c r="C45" s="105">
        <f t="shared" si="6"/>
        <v>19.750283768444948</v>
      </c>
      <c r="E45" s="32" t="s">
        <v>212</v>
      </c>
      <c r="F45" s="97">
        <v>109</v>
      </c>
      <c r="G45" s="105">
        <f t="shared" si="5"/>
        <v>15.5049786628734</v>
      </c>
    </row>
    <row r="46" spans="1:7" ht="12.75">
      <c r="A46" s="36" t="s">
        <v>213</v>
      </c>
      <c r="B46" s="98">
        <v>182</v>
      </c>
      <c r="C46" s="105">
        <f t="shared" si="6"/>
        <v>20.6583427922815</v>
      </c>
      <c r="E46" s="32" t="s">
        <v>214</v>
      </c>
      <c r="F46" s="97">
        <v>99</v>
      </c>
      <c r="G46" s="105">
        <f t="shared" si="5"/>
        <v>14.082503556187767</v>
      </c>
    </row>
    <row r="47" spans="1:7" ht="12.75">
      <c r="A47" s="36" t="s">
        <v>215</v>
      </c>
      <c r="B47" s="97">
        <v>196</v>
      </c>
      <c r="C47" s="105">
        <f t="shared" si="6"/>
        <v>22.24744608399546</v>
      </c>
      <c r="E47" s="32" t="s">
        <v>216</v>
      </c>
      <c r="F47" s="97">
        <v>57</v>
      </c>
      <c r="G47" s="105">
        <f t="shared" si="5"/>
        <v>8.108108108108109</v>
      </c>
    </row>
    <row r="48" spans="1:7" ht="12.75">
      <c r="A48" s="36" t="s">
        <v>217</v>
      </c>
      <c r="B48" s="97">
        <v>129</v>
      </c>
      <c r="C48" s="105">
        <f t="shared" si="6"/>
        <v>14.642451759364357</v>
      </c>
      <c r="E48" s="32" t="s">
        <v>218</v>
      </c>
      <c r="F48" s="97">
        <v>174</v>
      </c>
      <c r="G48" s="105">
        <f t="shared" si="5"/>
        <v>24.751066856330013</v>
      </c>
    </row>
    <row r="49" spans="1:7" ht="12.75">
      <c r="A49" s="36" t="s">
        <v>219</v>
      </c>
      <c r="B49" s="97">
        <v>124</v>
      </c>
      <c r="C49" s="105">
        <f t="shared" si="6"/>
        <v>14.074914869466514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137</v>
      </c>
      <c r="G51" s="81">
        <f>(F51/F$51)*100</f>
        <v>100</v>
      </c>
    </row>
    <row r="52" spans="1:7" ht="12.75">
      <c r="A52" s="4" t="s">
        <v>223</v>
      </c>
      <c r="B52" s="97">
        <v>23</v>
      </c>
      <c r="C52" s="105">
        <f>(B52/$B$42)*100</f>
        <v>2.6106696935300793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223</v>
      </c>
      <c r="C53" s="105">
        <f>(B53/$B$42)*100</f>
        <v>25.312145289443816</v>
      </c>
      <c r="E53" s="32" t="s">
        <v>226</v>
      </c>
      <c r="F53" s="97">
        <v>5</v>
      </c>
      <c r="G53" s="105">
        <f>(F53/F$51)*100</f>
        <v>3.64963503649635</v>
      </c>
    </row>
    <row r="54" spans="1:7" ht="12.75">
      <c r="A54" s="4" t="s">
        <v>227</v>
      </c>
      <c r="B54" s="97">
        <v>395</v>
      </c>
      <c r="C54" s="105">
        <f>(B54/$B$42)*100</f>
        <v>44.835414301929625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240</v>
      </c>
      <c r="C55" s="105">
        <f>(B55/$B$42)*100</f>
        <v>27.24177071509648</v>
      </c>
      <c r="E55" s="32" t="s">
        <v>230</v>
      </c>
      <c r="F55" s="97">
        <v>4</v>
      </c>
      <c r="G55" s="105">
        <f t="shared" si="7"/>
        <v>2.9197080291970803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46</v>
      </c>
      <c r="G56" s="105">
        <f t="shared" si="7"/>
        <v>33.57664233576642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48</v>
      </c>
      <c r="G57" s="105">
        <f t="shared" si="7"/>
        <v>35.03649635036496</v>
      </c>
    </row>
    <row r="58" spans="1:7" ht="12.75">
      <c r="A58" s="36" t="s">
        <v>234</v>
      </c>
      <c r="B58" s="97">
        <v>10</v>
      </c>
      <c r="C58" s="105">
        <f aca="true" t="shared" si="8" ref="C58:C66">(B58/$B$42)*100</f>
        <v>1.1350737797956867</v>
      </c>
      <c r="E58" s="32" t="s">
        <v>235</v>
      </c>
      <c r="F58" s="97">
        <v>18</v>
      </c>
      <c r="G58" s="105">
        <f t="shared" si="7"/>
        <v>13.138686131386862</v>
      </c>
    </row>
    <row r="59" spans="1:7" ht="12.75">
      <c r="A59" s="36" t="s">
        <v>236</v>
      </c>
      <c r="B59" s="97">
        <v>117</v>
      </c>
      <c r="C59" s="105">
        <f t="shared" si="8"/>
        <v>13.280363223609534</v>
      </c>
      <c r="E59" s="32" t="s">
        <v>237</v>
      </c>
      <c r="F59" s="98">
        <v>8</v>
      </c>
      <c r="G59" s="105">
        <f t="shared" si="7"/>
        <v>5.839416058394161</v>
      </c>
    </row>
    <row r="60" spans="1:7" ht="12.75">
      <c r="A60" s="36" t="s">
        <v>238</v>
      </c>
      <c r="B60" s="97">
        <v>46</v>
      </c>
      <c r="C60" s="105">
        <f t="shared" si="8"/>
        <v>5.2213393870601585</v>
      </c>
      <c r="E60" s="32" t="s">
        <v>239</v>
      </c>
      <c r="F60" s="97">
        <v>8</v>
      </c>
      <c r="G60" s="105">
        <f t="shared" si="7"/>
        <v>5.839416058394161</v>
      </c>
    </row>
    <row r="61" spans="1:7" ht="12.75">
      <c r="A61" s="36" t="s">
        <v>240</v>
      </c>
      <c r="B61" s="97">
        <v>690</v>
      </c>
      <c r="C61" s="105">
        <f t="shared" si="8"/>
        <v>78.32009080590238</v>
      </c>
      <c r="E61" s="32" t="s">
        <v>163</v>
      </c>
      <c r="F61" s="97">
        <v>775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14</v>
      </c>
      <c r="C63" s="105">
        <f t="shared" si="8"/>
        <v>1.5891032917139614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4</v>
      </c>
      <c r="C65" s="105">
        <f t="shared" si="8"/>
        <v>0.4540295119182747</v>
      </c>
      <c r="E65" s="32" t="s">
        <v>208</v>
      </c>
      <c r="F65" s="97">
        <v>29</v>
      </c>
      <c r="G65" s="105">
        <f aca="true" t="shared" si="9" ref="G65:G71">(F65/F$51)*100</f>
        <v>21.16788321167883</v>
      </c>
    </row>
    <row r="66" spans="1:7" ht="12.75">
      <c r="A66" s="36" t="s">
        <v>247</v>
      </c>
      <c r="B66" s="97">
        <v>0</v>
      </c>
      <c r="C66" s="105">
        <f t="shared" si="8"/>
        <v>0</v>
      </c>
      <c r="E66" s="32" t="s">
        <v>210</v>
      </c>
      <c r="F66" s="97">
        <v>8</v>
      </c>
      <c r="G66" s="105">
        <f t="shared" si="9"/>
        <v>5.839416058394161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22</v>
      </c>
      <c r="G67" s="105">
        <f t="shared" si="9"/>
        <v>16.05839416058394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25</v>
      </c>
      <c r="G68" s="105">
        <f t="shared" si="9"/>
        <v>18.248175182481752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8</v>
      </c>
      <c r="G69" s="105">
        <f t="shared" si="9"/>
        <v>5.839416058394161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37</v>
      </c>
      <c r="G70" s="105">
        <f t="shared" si="9"/>
        <v>27.00729927007299</v>
      </c>
    </row>
    <row r="71" spans="1:7" ht="12.75">
      <c r="A71" s="54" t="s">
        <v>252</v>
      </c>
      <c r="B71" s="103">
        <v>5</v>
      </c>
      <c r="C71" s="115">
        <f>(B71/$B$42)*100</f>
        <v>0.5675368898978433</v>
      </c>
      <c r="D71" s="41"/>
      <c r="E71" s="44" t="s">
        <v>220</v>
      </c>
      <c r="F71" s="103">
        <v>8</v>
      </c>
      <c r="G71" s="115">
        <f t="shared" si="9"/>
        <v>5.839416058394161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2002-06-13T15:05:06Z</dcterms:modified>
  <cp:category/>
  <cp:version/>
  <cp:contentType/>
  <cp:contentStatus/>
</cp:coreProperties>
</file>