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<sst xmlns="http://schemas.openxmlformats.org/spreadsheetml/2006/main" count="696" uniqueCount="437">
  <si>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</si>
  <si>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</si>
  <si>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</si>
  <si>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</si>
  <si>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</si>
  <si>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</si>
  <si>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</si>
  <si>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</si>
  <si>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</si>
  <si>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</si>
  <si>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</si>
  <si>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</si>
  <si>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</si>
  <si>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</si>
  <si>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</si>
  <si>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</si>
  <si>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</si>
  <si>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</si>
  <si>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</si>
  <si>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</si>
  <si>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</si>
  <si>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</si>
  <si>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</si>
  <si>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</si>
  <si>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</si>
  <si>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</si>
  <si>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</si>
  <si>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</si>
  <si>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</si>
  <si>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</si>
  <si>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</si>
  <si>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</si>
  <si>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</si>
  <si>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</si>
  <si>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</si>
  <si>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</si>
  <si>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</si>
  <si>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</si>
  <si>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</si>
  <si>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</si>
  <si>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</si>
  <si>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</si>
  <si>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</si>
  <si>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</si>
  <si>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</si>
  <si>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</si>
  <si>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</si>
  <si>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</si>
  <si>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</si>
  <si>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</si>
  <si>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</si>
  <si>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</si>
  <si>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</si>
  <si>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</si>
  <si>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</si>
  <si>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</si>
  <si>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</si>
  <si>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</si>
  <si>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</si>
  <si>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</si>
  <si>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</si>
  <si>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</si>
  <si>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</si>
  <si>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</si>
  <si>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</si>
  <si>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</si>
  <si>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</si>
  <si>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</si>
  <si>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</si>
  <si>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</si>
  <si>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</si>
  <si>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</si>
  <si>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</si>
  <si>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</si>
  <si>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</si>
  <si>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</si>
  <si>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</si>
  <si>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</si>
  <si>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</si>
  <si>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</si>
  <si>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</si>
  <si>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</si>
  <si>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</si>
  <si>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</si>
  <si>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</si>
  <si>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</si>
  <si>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</si>
  <si>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</si>
  <si>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</si>
  <si>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</si>
  <si>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</si>
  <si>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</si>
  <si>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</si>
  <si>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</si>
  <si>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</si>
  <si>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</si>
  <si>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</si>
  <si>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</si>
  <si>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</si>
  <si>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</si>
  <si>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</si>
  <si>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</si>
  <si>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</si>
  <si>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</si>
  <si>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</si>
  <si>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</si>
  <si>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</si>
  <si>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</si>
  <si>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</si>
  <si>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</si>
  <si>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</si>
  <si>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</si>
  <si>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</si>
  <si>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</si>
  <si>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</si>
  <si>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</si>
  <si>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</si>
  <si>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</si>
  <si>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</si>
  <si>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</si>
  <si>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</si>
  <si>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</si>
  <si>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</si>
  <si>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</si>
  <si>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</si>
  <si>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</si>
  <si>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</si>
  <si>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</si>
  <si>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</si>
  <si>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</si>
  <si>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</si>
  <si>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</si>
  <si>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</si>
  <si>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</si>
  <si>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</si>
  <si>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</si>
  <si>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</si>
  <si>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</si>
  <si>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</si>
  <si>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</si>
  <si>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</si>
  <si>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</si>
  <si>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</si>
  <si>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</si>
  <si>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</si>
  <si>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</si>
  <si>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</si>
  <si>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</si>
  <si>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</si>
  <si>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</si>
  <si>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</si>
  <si>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</si>
  <si>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</si>
  <si>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</si>
  <si>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</si>
  <si>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</si>
  <si>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</si>
  <si>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</si>
  <si>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</si>
  <si>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</si>
  <si>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</si>
  <si>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</si>
  <si>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</si>
  <si>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</si>
  <si>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</si>
  <si>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</si>
  <si>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</si>
  <si>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</si>
  <si>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</si>
  <si>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</si>
  <si>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</si>
  <si>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</si>
  <si>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</si>
  <si>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</si>
  <si>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</si>
  <si>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</si>
  <si>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</si>
  <si>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</si>
  <si>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</si>
  <si>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</si>
  <si>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</si>
  <si>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</si>
  <si>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</si>
  <si>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</si>
  <si>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</si>
  <si>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</si>
  <si>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</si>
  <si>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</si>
  <si>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</si>
  <si>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</si>
  <si>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</si>
  <si>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</si>
  <si>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</si>
  <si>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</si>
  <si>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</si>
  <si>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</si>
  <si>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</si>
  <si>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</si>
  <si>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</si>
  <si>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</si>
  <si>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</si>
  <si>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</si>
  <si>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</si>
  <si>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</si>
  <si>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</si>
  <si>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</si>
  <si>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</si>
  <si>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</si>
  <si>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</si>
  <si>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</si>
  <si>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</si>
  <si>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</si>
  <si>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</si>
  <si>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</si>
  <si>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</si>
  <si>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</si>
  <si>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</si>
  <si>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</si>
  <si>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</si>
  <si>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</si>
  <si>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</si>
  <si>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</si>
  <si>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</si>
  <si>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</si>
  <si>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</si>
  <si>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</si>
  <si>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</si>
  <si>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</si>
  <si>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</si>
  <si>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</si>
  <si>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</si>
  <si>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</si>
  <si>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</si>
  <si>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</si>
  <si>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</si>
  <si>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</si>
  <si>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</si>
  <si>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</si>
  <si>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</si>
  <si>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</si>
  <si>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</si>
  <si>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</si>
  <si>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</si>
  <si>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</si>
  <si>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</si>
  <si>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</si>
  <si>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</si>
  <si>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</si>
  <si>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</si>
  <si>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</si>
  <si>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</si>
  <si>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</si>
  <si>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</si>
  <si>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</si>
  <si>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</si>
  <si>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</si>
  <si>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</si>
  <si>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</si>
  <si>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</si>
  <si>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</si>
  <si>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</si>
  <si>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</si>
  <si>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</si>
  <si>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</si>
  <si>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</si>
  <si>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</si>
  <si>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</si>
  <si>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</si>
  <si>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</si>
  <si>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</si>
  <si>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</si>
  <si>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</si>
  <si>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</si>
  <si>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</si>
  <si>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</si>
  <si>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</si>
  <si>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</si>
  <si>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</si>
  <si>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</si>
  <si>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</si>
  <si>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</si>
  <si>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</si>
  <si>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</si>
  <si>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</si>
  <si>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</si>
  <si>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</si>
  <si>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</si>
  <si>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</si>
  <si>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</si>
  <si>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</si>
  <si>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</si>
  <si>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</si>
  <si>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</si>
  <si>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</si>
  <si>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</si>
  <si>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</si>
  <si>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</si>
  <si>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</si>
  <si>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</si>
  <si>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</si>
  <si>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</si>
  <si>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</si>
  <si>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</si>
  <si>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</si>
  <si>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</si>
  <si>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</si>
  <si>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</si>
  <si>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</si>
  <si>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</si>
  <si>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</si>
  <si>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</si>
  <si>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</si>
  <si>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</si>
  <si>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</si>
  <si>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</si>
  <si>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</si>
  <si>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</si>
  <si>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</si>
  <si>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</si>
  <si>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</si>
  <si>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</si>
  <si>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</si>
  <si>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</si>
  <si>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</si>
  <si>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</si>
  <si>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</si>
  <si>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</si>
  <si>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</si>
  <si>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</si>
  <si>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</si>
  <si>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</si>
  <si>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</si>
  <si>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</si>
  <si>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</si>
  <si>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</si>
  <si>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</si>
  <si>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</si>
  <si>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</si>
  <si>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</si>
  <si>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</si>
  <si>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</si>
  <si>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</si>
  <si>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</si>
  <si>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</si>
  <si>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</si>
  <si>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</si>
  <si>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</si>
  <si>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</si>
  <si>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</si>
  <si>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</si>
  <si>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</si>
  <si>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</si>
  <si>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</si>
  <si>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</si>
  <si>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</si>
  <si>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</si>
  <si>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</si>
  <si>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</si>
  <si>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</si>
  <si>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</si>
  <si>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</si>
  <si>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</si>
  <si>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</si>
  <si>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</si>
  <si>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</si>
  <si>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</si>
  <si>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</si>
  <si>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</si>
  <si>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</si>
  <si>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</si>
  <si>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</si>
  <si>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</si>
  <si>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</si>
  <si>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</si>
  <si>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</si>
  <si>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</si>
  <si>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</si>
  <si>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</si>
  <si>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</si>
  <si>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</si>
  <si>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</si>
  <si>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</si>
  <si>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</si>
  <si>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</si>
  <si>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</si>
  <si>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</si>
  <si>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</si>
  <si>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</si>
  <si>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</si>
  <si>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</si>
  <si>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</si>
  <si>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</si>
  <si>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</si>
  <si>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</si>
  <si>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</si>
  <si>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</si>
  <si>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Stanhope borough,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</si>
  <si>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Stanhope borough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</si>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</sst>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3584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3584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1700</v>
      </c>
      <c r="C9" s="151">
        <f>(B9/$B$7)*100</f>
        <v>47.433035714285715</v>
      </c>
      <c r="D9" s="152"/>
      <c r="E9" s="152" t="s">
        <v>403</v>
      </c>
      <c r="F9" s="150">
        <v>145</v>
      </c>
      <c r="G9" s="153">
        <f t="shared" si="0"/>
        <v>4.045758928571429</v>
      </c>
    </row>
    <row r="10" spans="1:7" ht="12.75">
      <c r="A10" s="149" t="s">
        <v>404</v>
      </c>
      <c r="B10" s="150">
        <v>1884</v>
      </c>
      <c r="C10" s="151">
        <f>(B10/$B$7)*100</f>
        <v>52.56696428571429</v>
      </c>
      <c r="D10" s="152"/>
      <c r="E10" s="152" t="s">
        <v>405</v>
      </c>
      <c r="F10" s="150">
        <v>9</v>
      </c>
      <c r="G10" s="153">
        <f t="shared" si="0"/>
        <v>0.25111607142857145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52</v>
      </c>
      <c r="G11" s="153">
        <f t="shared" si="0"/>
        <v>1.4508928571428572</v>
      </c>
    </row>
    <row r="12" spans="1:7" ht="12.75">
      <c r="A12" s="149" t="s">
        <v>407</v>
      </c>
      <c r="B12" s="150">
        <v>249</v>
      </c>
      <c r="C12" s="151">
        <f aca="true" t="shared" si="1" ref="C12:C24">B12*100/B$7</f>
        <v>6.947544642857143</v>
      </c>
      <c r="D12" s="152"/>
      <c r="E12" s="152" t="s">
        <v>408</v>
      </c>
      <c r="F12" s="150">
        <v>5</v>
      </c>
      <c r="G12" s="153">
        <f t="shared" si="0"/>
        <v>0.13950892857142858</v>
      </c>
    </row>
    <row r="13" spans="1:7" ht="12.75">
      <c r="A13" s="149" t="s">
        <v>409</v>
      </c>
      <c r="B13" s="150">
        <v>263</v>
      </c>
      <c r="C13" s="151">
        <f t="shared" si="1"/>
        <v>7.338169642857143</v>
      </c>
      <c r="D13" s="152"/>
      <c r="E13" s="152" t="s">
        <v>410</v>
      </c>
      <c r="F13" s="150">
        <v>79</v>
      </c>
      <c r="G13" s="153">
        <f t="shared" si="0"/>
        <v>2.2042410714285716</v>
      </c>
    </row>
    <row r="14" spans="1:7" ht="12.75">
      <c r="A14" s="149" t="s">
        <v>411</v>
      </c>
      <c r="B14" s="150">
        <v>248</v>
      </c>
      <c r="C14" s="151">
        <f t="shared" si="1"/>
        <v>6.919642857142857</v>
      </c>
      <c r="D14" s="152"/>
      <c r="E14" s="152" t="s">
        <v>412</v>
      </c>
      <c r="F14" s="150">
        <v>3439</v>
      </c>
      <c r="G14" s="153">
        <f t="shared" si="0"/>
        <v>95.95424107142857</v>
      </c>
    </row>
    <row r="15" spans="1:7" ht="12.75">
      <c r="A15" s="149" t="s">
        <v>413</v>
      </c>
      <c r="B15" s="150">
        <v>204</v>
      </c>
      <c r="C15" s="151">
        <f t="shared" si="1"/>
        <v>5.691964285714286</v>
      </c>
      <c r="D15" s="152"/>
      <c r="E15" s="152" t="s">
        <v>414</v>
      </c>
      <c r="F15" s="150">
        <v>3255</v>
      </c>
      <c r="G15" s="153">
        <f t="shared" si="0"/>
        <v>90.8203125</v>
      </c>
    </row>
    <row r="16" spans="1:7" ht="12.75">
      <c r="A16" s="149" t="s">
        <v>415</v>
      </c>
      <c r="B16" s="150">
        <v>147</v>
      </c>
      <c r="C16" s="151">
        <f t="shared" si="1"/>
        <v>4.1015625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557</v>
      </c>
      <c r="C17" s="151">
        <f t="shared" si="1"/>
        <v>15.541294642857142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687</v>
      </c>
      <c r="C18" s="151">
        <f t="shared" si="1"/>
        <v>19.168526785714285</v>
      </c>
      <c r="D18" s="152"/>
      <c r="E18" s="143" t="s">
        <v>419</v>
      </c>
      <c r="F18" s="141">
        <v>3584</v>
      </c>
      <c r="G18" s="148">
        <v>100</v>
      </c>
    </row>
    <row r="19" spans="1:7" ht="12.75">
      <c r="A19" s="149" t="s">
        <v>420</v>
      </c>
      <c r="B19" s="150">
        <v>634</v>
      </c>
      <c r="C19" s="151">
        <f t="shared" si="1"/>
        <v>17.689732142857142</v>
      </c>
      <c r="D19" s="152"/>
      <c r="E19" s="152" t="s">
        <v>421</v>
      </c>
      <c r="F19" s="150">
        <v>3575</v>
      </c>
      <c r="G19" s="153">
        <f aca="true" t="shared" si="2" ref="G19:G30">F19*100/F$18</f>
        <v>99.74888392857143</v>
      </c>
    </row>
    <row r="20" spans="1:7" ht="12.75">
      <c r="A20" s="149" t="s">
        <v>422</v>
      </c>
      <c r="B20" s="150">
        <v>213</v>
      </c>
      <c r="C20" s="151">
        <f t="shared" si="1"/>
        <v>5.943080357142857</v>
      </c>
      <c r="D20" s="152"/>
      <c r="E20" s="152" t="s">
        <v>423</v>
      </c>
      <c r="F20" s="150">
        <v>1384</v>
      </c>
      <c r="G20" s="153">
        <f t="shared" si="2"/>
        <v>38.61607142857143</v>
      </c>
    </row>
    <row r="21" spans="1:7" ht="12.75">
      <c r="A21" s="149" t="s">
        <v>424</v>
      </c>
      <c r="B21" s="150">
        <v>114</v>
      </c>
      <c r="C21" s="151">
        <f t="shared" si="1"/>
        <v>3.1808035714285716</v>
      </c>
      <c r="D21" s="152"/>
      <c r="E21" s="152" t="s">
        <v>425</v>
      </c>
      <c r="F21" s="150">
        <v>807</v>
      </c>
      <c r="G21" s="153">
        <f t="shared" si="2"/>
        <v>22.516741071428573</v>
      </c>
    </row>
    <row r="22" spans="1:7" ht="12.75">
      <c r="A22" s="149" t="s">
        <v>426</v>
      </c>
      <c r="B22" s="150">
        <v>141</v>
      </c>
      <c r="C22" s="151">
        <f t="shared" si="1"/>
        <v>3.9341517857142856</v>
      </c>
      <c r="D22" s="152"/>
      <c r="E22" s="152" t="s">
        <v>427</v>
      </c>
      <c r="F22" s="150">
        <v>1107</v>
      </c>
      <c r="G22" s="153">
        <f t="shared" si="2"/>
        <v>30.887276785714285</v>
      </c>
    </row>
    <row r="23" spans="1:7" ht="12.75">
      <c r="A23" s="149" t="s">
        <v>428</v>
      </c>
      <c r="B23" s="150">
        <v>104</v>
      </c>
      <c r="C23" s="151">
        <f t="shared" si="1"/>
        <v>2.9017857142857144</v>
      </c>
      <c r="D23" s="152"/>
      <c r="E23" s="152" t="s">
        <v>429</v>
      </c>
      <c r="F23" s="150">
        <v>850</v>
      </c>
      <c r="G23" s="153">
        <f t="shared" si="2"/>
        <v>23.716517857142858</v>
      </c>
    </row>
    <row r="24" spans="1:7" ht="12.75">
      <c r="A24" s="149" t="s">
        <v>430</v>
      </c>
      <c r="B24" s="150">
        <v>23</v>
      </c>
      <c r="C24" s="151">
        <f t="shared" si="1"/>
        <v>0.6417410714285714</v>
      </c>
      <c r="D24" s="152"/>
      <c r="E24" s="152" t="s">
        <v>431</v>
      </c>
      <c r="F24" s="150">
        <v>138</v>
      </c>
      <c r="G24" s="153">
        <f t="shared" si="2"/>
        <v>3.8504464285714284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43</v>
      </c>
      <c r="G25" s="153">
        <f t="shared" si="2"/>
        <v>1.1997767857142858</v>
      </c>
    </row>
    <row r="26" spans="1:7" ht="12.75">
      <c r="A26" s="149" t="s">
        <v>433</v>
      </c>
      <c r="B26" s="155">
        <v>36.8</v>
      </c>
      <c r="C26" s="156" t="s">
        <v>261</v>
      </c>
      <c r="D26" s="152"/>
      <c r="E26" s="157" t="s">
        <v>434</v>
      </c>
      <c r="F26" s="158">
        <v>139</v>
      </c>
      <c r="G26" s="153">
        <f t="shared" si="2"/>
        <v>3.8783482142857144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77</v>
      </c>
      <c r="G27" s="153">
        <f t="shared" si="2"/>
        <v>2.1484375</v>
      </c>
    </row>
    <row r="28" spans="1:7" ht="12.75">
      <c r="A28" s="149" t="s">
        <v>262</v>
      </c>
      <c r="B28" s="150">
        <v>2686</v>
      </c>
      <c r="C28" s="151">
        <f aca="true" t="shared" si="3" ref="C28:C35">B28*100/B$7</f>
        <v>74.94419642857143</v>
      </c>
      <c r="D28" s="152"/>
      <c r="E28" s="152" t="s">
        <v>436</v>
      </c>
      <c r="F28" s="150">
        <v>9</v>
      </c>
      <c r="G28" s="153">
        <f t="shared" si="2"/>
        <v>0.25111607142857145</v>
      </c>
    </row>
    <row r="29" spans="1:7" ht="12.75">
      <c r="A29" s="149" t="s">
        <v>0</v>
      </c>
      <c r="B29" s="150">
        <v>1272</v>
      </c>
      <c r="C29" s="151">
        <f t="shared" si="3"/>
        <v>35.49107142857143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1414</v>
      </c>
      <c r="C30" s="151">
        <f t="shared" si="3"/>
        <v>39.453125</v>
      </c>
      <c r="D30" s="152"/>
      <c r="E30" s="152" t="s">
        <v>3</v>
      </c>
      <c r="F30" s="150">
        <v>9</v>
      </c>
      <c r="G30" s="153">
        <f t="shared" si="2"/>
        <v>0.25111607142857145</v>
      </c>
    </row>
    <row r="31" spans="1:7" ht="12.75">
      <c r="A31" s="149" t="s">
        <v>4</v>
      </c>
      <c r="B31" s="150">
        <v>2588</v>
      </c>
      <c r="C31" s="151">
        <f t="shared" si="3"/>
        <v>72.20982142857143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320</v>
      </c>
      <c r="C32" s="151">
        <f t="shared" si="3"/>
        <v>8.928571428571429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268</v>
      </c>
      <c r="C33" s="151">
        <f t="shared" si="3"/>
        <v>7.477678571428571</v>
      </c>
      <c r="D33" s="152"/>
      <c r="E33" s="143" t="s">
        <v>8</v>
      </c>
      <c r="F33" s="141">
        <v>1384</v>
      </c>
      <c r="G33" s="148">
        <v>100</v>
      </c>
    </row>
    <row r="34" spans="1:7" ht="12.75">
      <c r="A34" s="149" t="s">
        <v>0</v>
      </c>
      <c r="B34" s="150">
        <v>115</v>
      </c>
      <c r="C34" s="151">
        <f t="shared" si="3"/>
        <v>3.208705357142857</v>
      </c>
      <c r="D34" s="152"/>
      <c r="E34" s="152" t="s">
        <v>9</v>
      </c>
      <c r="F34" s="150">
        <v>979</v>
      </c>
      <c r="G34" s="153">
        <f aca="true" t="shared" si="4" ref="G34:G42">F34*100/F$33</f>
        <v>70.73699421965318</v>
      </c>
    </row>
    <row r="35" spans="1:7" ht="12.75">
      <c r="A35" s="149" t="s">
        <v>2</v>
      </c>
      <c r="B35" s="150">
        <v>153</v>
      </c>
      <c r="C35" s="151">
        <f t="shared" si="3"/>
        <v>4.268973214285714</v>
      </c>
      <c r="D35" s="152"/>
      <c r="E35" s="152" t="s">
        <v>10</v>
      </c>
      <c r="F35" s="150">
        <v>475</v>
      </c>
      <c r="G35" s="153">
        <f t="shared" si="4"/>
        <v>34.320809248554916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807</v>
      </c>
      <c r="G36" s="153">
        <f t="shared" si="4"/>
        <v>58.309248554913296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396</v>
      </c>
      <c r="G37" s="153">
        <f t="shared" si="4"/>
        <v>28.612716763005782</v>
      </c>
    </row>
    <row r="38" spans="1:7" ht="12.75">
      <c r="A38" s="163" t="s">
        <v>13</v>
      </c>
      <c r="B38" s="150">
        <v>3511</v>
      </c>
      <c r="C38" s="151">
        <f aca="true" t="shared" si="5" ref="C38:C56">B38*100/B$7</f>
        <v>97.96316964285714</v>
      </c>
      <c r="D38" s="152"/>
      <c r="E38" s="152" t="s">
        <v>14</v>
      </c>
      <c r="F38" s="150">
        <v>123</v>
      </c>
      <c r="G38" s="153">
        <f t="shared" si="4"/>
        <v>8.88728323699422</v>
      </c>
    </row>
    <row r="39" spans="1:7" ht="12.75">
      <c r="A39" s="149" t="s">
        <v>15</v>
      </c>
      <c r="B39" s="150">
        <v>3353</v>
      </c>
      <c r="C39" s="151">
        <f t="shared" si="5"/>
        <v>93.5546875</v>
      </c>
      <c r="D39" s="152"/>
      <c r="E39" s="152" t="s">
        <v>10</v>
      </c>
      <c r="F39" s="150">
        <v>56</v>
      </c>
      <c r="G39" s="153">
        <f t="shared" si="4"/>
        <v>4.046242774566474</v>
      </c>
    </row>
    <row r="40" spans="1:7" ht="12.75">
      <c r="A40" s="149" t="s">
        <v>16</v>
      </c>
      <c r="B40" s="150">
        <v>48</v>
      </c>
      <c r="C40" s="151">
        <f t="shared" si="5"/>
        <v>1.3392857142857142</v>
      </c>
      <c r="D40" s="152"/>
      <c r="E40" s="152" t="s">
        <v>17</v>
      </c>
      <c r="F40" s="150">
        <v>405</v>
      </c>
      <c r="G40" s="153">
        <f t="shared" si="4"/>
        <v>29.26300578034682</v>
      </c>
    </row>
    <row r="41" spans="1:7" ht="12.75">
      <c r="A41" s="149" t="s">
        <v>18</v>
      </c>
      <c r="B41" s="150">
        <v>2</v>
      </c>
      <c r="C41" s="151">
        <f t="shared" si="5"/>
        <v>0.05580357142857143</v>
      </c>
      <c r="D41" s="152"/>
      <c r="E41" s="152" t="s">
        <v>19</v>
      </c>
      <c r="F41" s="150">
        <v>317</v>
      </c>
      <c r="G41" s="153">
        <f t="shared" si="4"/>
        <v>22.904624277456648</v>
      </c>
    </row>
    <row r="42" spans="1:7" ht="12.75">
      <c r="A42" s="149" t="s">
        <v>20</v>
      </c>
      <c r="B42" s="150">
        <v>55</v>
      </c>
      <c r="C42" s="151">
        <f t="shared" si="5"/>
        <v>1.5345982142857142</v>
      </c>
      <c r="D42" s="152"/>
      <c r="E42" s="152" t="s">
        <v>21</v>
      </c>
      <c r="F42" s="150">
        <v>58</v>
      </c>
      <c r="G42" s="153">
        <f t="shared" si="4"/>
        <v>4.190751445086705</v>
      </c>
    </row>
    <row r="43" spans="1:7" ht="12.75">
      <c r="A43" s="149" t="s">
        <v>22</v>
      </c>
      <c r="B43" s="150">
        <v>13</v>
      </c>
      <c r="C43" s="151">
        <f t="shared" si="5"/>
        <v>0.3627232142857143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</v>
      </c>
      <c r="C44" s="151">
        <f t="shared" si="5"/>
        <v>0.22321428571428573</v>
      </c>
      <c r="D44" s="152"/>
      <c r="E44" s="152" t="s">
        <v>24</v>
      </c>
      <c r="F44" s="160">
        <v>501</v>
      </c>
      <c r="G44" s="164">
        <f>F44*100/F33</f>
        <v>36.19942196531792</v>
      </c>
    </row>
    <row r="45" spans="1:7" ht="12.75">
      <c r="A45" s="149" t="s">
        <v>25</v>
      </c>
      <c r="B45" s="150">
        <v>3</v>
      </c>
      <c r="C45" s="151">
        <f t="shared" si="5"/>
        <v>0.08370535714285714</v>
      </c>
      <c r="D45" s="152"/>
      <c r="E45" s="152" t="s">
        <v>26</v>
      </c>
      <c r="F45" s="160">
        <v>198</v>
      </c>
      <c r="G45" s="164">
        <f>F45*100/F33</f>
        <v>14.306358381502891</v>
      </c>
    </row>
    <row r="46" spans="1:7" ht="12.75">
      <c r="A46" s="149" t="s">
        <v>27</v>
      </c>
      <c r="B46" s="150">
        <v>1</v>
      </c>
      <c r="C46" s="151">
        <f t="shared" si="5"/>
        <v>0.027901785714285716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10</v>
      </c>
      <c r="C47" s="151">
        <f t="shared" si="5"/>
        <v>0.27901785714285715</v>
      </c>
      <c r="D47" s="152"/>
      <c r="E47" s="152" t="s">
        <v>29</v>
      </c>
      <c r="F47" s="165">
        <v>2.58</v>
      </c>
      <c r="G47" s="166" t="s">
        <v>261</v>
      </c>
    </row>
    <row r="48" spans="1:7" ht="12.75">
      <c r="A48" s="149" t="s">
        <v>30</v>
      </c>
      <c r="B48" s="150">
        <v>3</v>
      </c>
      <c r="C48" s="151">
        <f t="shared" si="5"/>
        <v>0.08370535714285714</v>
      </c>
      <c r="D48" s="152"/>
      <c r="E48" s="152" t="s">
        <v>31</v>
      </c>
      <c r="F48" s="165">
        <v>3.1</v>
      </c>
      <c r="G48" s="166" t="s">
        <v>261</v>
      </c>
    </row>
    <row r="49" spans="1:7" ht="14.25">
      <c r="A49" s="149" t="s">
        <v>32</v>
      </c>
      <c r="B49" s="150">
        <v>17</v>
      </c>
      <c r="C49" s="151">
        <f t="shared" si="5"/>
        <v>0.47433035714285715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0.08370535714285714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1419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1384</v>
      </c>
      <c r="G52" s="153">
        <f>F52*100/F$51</f>
        <v>97.53347427766032</v>
      </c>
    </row>
    <row r="53" spans="1:7" ht="12.75">
      <c r="A53" s="149" t="s">
        <v>39</v>
      </c>
      <c r="B53" s="160">
        <v>0</v>
      </c>
      <c r="C53" s="151">
        <f t="shared" si="5"/>
        <v>0</v>
      </c>
      <c r="D53" s="152"/>
      <c r="E53" s="152" t="s">
        <v>40</v>
      </c>
      <c r="F53" s="150">
        <v>35</v>
      </c>
      <c r="G53" s="153">
        <f>F53*100/F$51</f>
        <v>2.466525722339676</v>
      </c>
    </row>
    <row r="54" spans="1:7" ht="14.25">
      <c r="A54" s="149" t="s">
        <v>41</v>
      </c>
      <c r="B54" s="150">
        <v>3</v>
      </c>
      <c r="C54" s="151">
        <f t="shared" si="5"/>
        <v>0.08370535714285714</v>
      </c>
      <c r="D54" s="152"/>
      <c r="E54" s="152" t="s">
        <v>42</v>
      </c>
      <c r="F54" s="150">
        <v>5</v>
      </c>
      <c r="G54" s="153">
        <f>F54*100/F$51</f>
        <v>0.3523608174770965</v>
      </c>
    </row>
    <row r="55" spans="1:7" ht="12.75">
      <c r="A55" s="149" t="s">
        <v>43</v>
      </c>
      <c r="B55" s="150">
        <v>50</v>
      </c>
      <c r="C55" s="151">
        <f t="shared" si="5"/>
        <v>1.3950892857142858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73</v>
      </c>
      <c r="C56" s="151">
        <f t="shared" si="5"/>
        <v>2.036830357142857</v>
      </c>
      <c r="D56" s="152"/>
      <c r="E56" s="152" t="s">
        <v>45</v>
      </c>
      <c r="F56" s="167">
        <v>1.3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3422</v>
      </c>
      <c r="C60" s="168">
        <f>B60*100/B7</f>
        <v>95.47991071428571</v>
      </c>
      <c r="D60" s="152"/>
      <c r="E60" s="143" t="s">
        <v>51</v>
      </c>
      <c r="F60" s="141">
        <v>1384</v>
      </c>
      <c r="G60" s="148">
        <v>100</v>
      </c>
    </row>
    <row r="61" spans="1:7" ht="12.75">
      <c r="A61" s="149" t="s">
        <v>52</v>
      </c>
      <c r="B61" s="160">
        <v>61</v>
      </c>
      <c r="C61" s="168">
        <f>B61*100/B7</f>
        <v>1.7020089285714286</v>
      </c>
      <c r="D61" s="152"/>
      <c r="E61" s="152" t="s">
        <v>53</v>
      </c>
      <c r="F61" s="150">
        <v>1123</v>
      </c>
      <c r="G61" s="153">
        <f>F61*100/F$60</f>
        <v>81.14161849710983</v>
      </c>
    </row>
    <row r="62" spans="1:7" ht="12.75">
      <c r="A62" s="149" t="s">
        <v>54</v>
      </c>
      <c r="B62" s="160">
        <v>22</v>
      </c>
      <c r="C62" s="168">
        <f>B62*100/B7</f>
        <v>0.6138392857142857</v>
      </c>
      <c r="D62" s="152"/>
      <c r="E62" s="152" t="s">
        <v>55</v>
      </c>
      <c r="F62" s="150">
        <v>261</v>
      </c>
      <c r="G62" s="153">
        <f>F62*100/F$60</f>
        <v>18.858381502890172</v>
      </c>
    </row>
    <row r="63" spans="1:7" ht="12.75">
      <c r="A63" s="149" t="s">
        <v>56</v>
      </c>
      <c r="B63" s="160">
        <v>78</v>
      </c>
      <c r="C63" s="168">
        <f>B63*100/B7</f>
        <v>2.1763392857142856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</v>
      </c>
      <c r="C64" s="168">
        <f>B64*100/B7</f>
        <v>0.13950892857142858</v>
      </c>
      <c r="D64" s="152"/>
      <c r="E64" s="152" t="s">
        <v>58</v>
      </c>
      <c r="F64" s="165">
        <v>2.62</v>
      </c>
      <c r="G64" s="166" t="s">
        <v>261</v>
      </c>
    </row>
    <row r="65" spans="1:7" ht="13.5" thickBot="1">
      <c r="A65" s="171" t="s">
        <v>59</v>
      </c>
      <c r="B65" s="172">
        <v>75</v>
      </c>
      <c r="C65" s="173">
        <f>B65*100/B7</f>
        <v>2.0926339285714284</v>
      </c>
      <c r="D65" s="174"/>
      <c r="E65" s="174" t="s">
        <v>60</v>
      </c>
      <c r="F65" s="175">
        <v>2.41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3521</v>
      </c>
      <c r="G9" s="33">
        <f>(F9/$F$9)*100</f>
        <v>100</v>
      </c>
    </row>
    <row r="10" spans="1:7" ht="12.75">
      <c r="A10" s="29" t="s">
        <v>269</v>
      </c>
      <c r="B10" s="93">
        <v>896</v>
      </c>
      <c r="C10" s="33">
        <f aca="true" t="shared" si="0" ref="C10:C15">(B10/$B$10)*100</f>
        <v>100</v>
      </c>
      <c r="E10" s="34" t="s">
        <v>270</v>
      </c>
      <c r="F10" s="97">
        <v>3338</v>
      </c>
      <c r="G10" s="84">
        <f aca="true" t="shared" si="1" ref="G10:G16">(F10/$F$9)*100</f>
        <v>94.80261289406418</v>
      </c>
    </row>
    <row r="11" spans="1:8" ht="12.75">
      <c r="A11" s="36" t="s">
        <v>271</v>
      </c>
      <c r="B11" s="98">
        <v>81</v>
      </c>
      <c r="C11" s="35">
        <f t="shared" si="0"/>
        <v>9.040178571428571</v>
      </c>
      <c r="E11" s="34" t="s">
        <v>272</v>
      </c>
      <c r="F11" s="97">
        <v>3327</v>
      </c>
      <c r="G11" s="84">
        <f t="shared" si="1"/>
        <v>94.4902016472593</v>
      </c>
      <c r="H11" s="15" t="s">
        <v>250</v>
      </c>
    </row>
    <row r="12" spans="1:8" ht="12.75">
      <c r="A12" s="36" t="s">
        <v>273</v>
      </c>
      <c r="B12" s="98">
        <v>41</v>
      </c>
      <c r="C12" s="35">
        <f t="shared" si="0"/>
        <v>4.575892857142857</v>
      </c>
      <c r="E12" s="34" t="s">
        <v>274</v>
      </c>
      <c r="F12" s="97">
        <v>2472</v>
      </c>
      <c r="G12" s="84">
        <f t="shared" si="1"/>
        <v>70.20732746378869</v>
      </c>
      <c r="H12" s="15" t="s">
        <v>250</v>
      </c>
    </row>
    <row r="13" spans="1:7" ht="12.75">
      <c r="A13" s="36" t="s">
        <v>275</v>
      </c>
      <c r="B13" s="98">
        <v>432</v>
      </c>
      <c r="C13" s="35">
        <f t="shared" si="0"/>
        <v>48.214285714285715</v>
      </c>
      <c r="E13" s="34" t="s">
        <v>276</v>
      </c>
      <c r="F13" s="97">
        <v>855</v>
      </c>
      <c r="G13" s="84">
        <f t="shared" si="1"/>
        <v>24.282874183470604</v>
      </c>
    </row>
    <row r="14" spans="1:7" ht="12.75">
      <c r="A14" s="36" t="s">
        <v>277</v>
      </c>
      <c r="B14" s="98">
        <v>175</v>
      </c>
      <c r="C14" s="35">
        <f t="shared" si="0"/>
        <v>19.53125</v>
      </c>
      <c r="E14" s="34" t="s">
        <v>166</v>
      </c>
      <c r="F14" s="97">
        <v>11</v>
      </c>
      <c r="G14" s="84">
        <f t="shared" si="1"/>
        <v>0.31241124680488497</v>
      </c>
    </row>
    <row r="15" spans="1:7" ht="12.75">
      <c r="A15" s="36" t="s">
        <v>324</v>
      </c>
      <c r="B15" s="97">
        <v>167</v>
      </c>
      <c r="C15" s="35">
        <f t="shared" si="0"/>
        <v>18.638392857142858</v>
      </c>
      <c r="E15" s="34" t="s">
        <v>278</v>
      </c>
      <c r="F15" s="97">
        <v>183</v>
      </c>
      <c r="G15" s="84">
        <f t="shared" si="1"/>
        <v>5.197387105935814</v>
      </c>
    </row>
    <row r="16" spans="1:7" ht="12.75">
      <c r="A16" s="36"/>
      <c r="B16" s="93" t="s">
        <v>250</v>
      </c>
      <c r="C16" s="10"/>
      <c r="E16" s="34" t="s">
        <v>279</v>
      </c>
      <c r="F16" s="98">
        <v>47</v>
      </c>
      <c r="G16" s="84">
        <f t="shared" si="1"/>
        <v>1.334848054529963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91</v>
      </c>
      <c r="G17" s="84">
        <f>(F17/$F$9)*100</f>
        <v>2.584493041749503</v>
      </c>
    </row>
    <row r="18" spans="1:7" ht="12.75">
      <c r="A18" s="29" t="s">
        <v>282</v>
      </c>
      <c r="B18" s="93">
        <v>2433</v>
      </c>
      <c r="C18" s="33">
        <f>(B18/$B$18)*100</f>
        <v>100</v>
      </c>
      <c r="E18" s="34" t="s">
        <v>283</v>
      </c>
      <c r="F18" s="97">
        <v>92</v>
      </c>
      <c r="G18" s="84">
        <f>(F18/$F$9)*100</f>
        <v>2.6128940641863108</v>
      </c>
    </row>
    <row r="19" spans="1:7" ht="12.75">
      <c r="A19" s="36" t="s">
        <v>284</v>
      </c>
      <c r="B19" s="97">
        <v>23</v>
      </c>
      <c r="C19" s="84">
        <f aca="true" t="shared" si="2" ref="C19:C25">(B19/$B$18)*100</f>
        <v>0.9453349773941636</v>
      </c>
      <c r="E19" s="34"/>
      <c r="F19" s="97" t="s">
        <v>250</v>
      </c>
      <c r="G19" s="84"/>
    </row>
    <row r="20" spans="1:7" ht="12.75">
      <c r="A20" s="36" t="s">
        <v>285</v>
      </c>
      <c r="B20" s="97">
        <v>176</v>
      </c>
      <c r="C20" s="84">
        <f t="shared" si="2"/>
        <v>7.233867653103165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748</v>
      </c>
      <c r="C21" s="84">
        <f t="shared" si="2"/>
        <v>30.74393752568845</v>
      </c>
      <c r="E21" s="38" t="s">
        <v>167</v>
      </c>
      <c r="F21" s="80">
        <v>183</v>
      </c>
      <c r="G21" s="33">
        <f>(F21/$F$21)*100</f>
        <v>100</v>
      </c>
    </row>
    <row r="22" spans="1:7" ht="12.75">
      <c r="A22" s="36" t="s">
        <v>302</v>
      </c>
      <c r="B22" s="97">
        <v>540</v>
      </c>
      <c r="C22" s="84">
        <f t="shared" si="2"/>
        <v>22.19482120838471</v>
      </c>
      <c r="E22" s="34" t="s">
        <v>303</v>
      </c>
      <c r="F22" s="97">
        <v>103</v>
      </c>
      <c r="G22" s="84">
        <f aca="true" t="shared" si="3" ref="G22:G27">(F22/$F$21)*100</f>
        <v>56.284153005464475</v>
      </c>
    </row>
    <row r="23" spans="1:7" ht="12.75">
      <c r="A23" s="36" t="s">
        <v>304</v>
      </c>
      <c r="B23" s="97">
        <v>160</v>
      </c>
      <c r="C23" s="84">
        <f t="shared" si="2"/>
        <v>6.576243321002877</v>
      </c>
      <c r="E23" s="34" t="s">
        <v>305</v>
      </c>
      <c r="F23" s="97">
        <v>57</v>
      </c>
      <c r="G23" s="84">
        <f t="shared" si="3"/>
        <v>31.147540983606557</v>
      </c>
    </row>
    <row r="24" spans="1:7" ht="12.75">
      <c r="A24" s="36" t="s">
        <v>306</v>
      </c>
      <c r="B24" s="97">
        <v>604</v>
      </c>
      <c r="C24" s="84">
        <f t="shared" si="2"/>
        <v>24.82531853678586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182</v>
      </c>
      <c r="C25" s="84">
        <f t="shared" si="2"/>
        <v>7.480476777640773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17</v>
      </c>
      <c r="G26" s="84">
        <f t="shared" si="3"/>
        <v>9.289617486338798</v>
      </c>
    </row>
    <row r="27" spans="1:7" ht="12.75">
      <c r="A27" s="36" t="s">
        <v>311</v>
      </c>
      <c r="B27" s="108">
        <v>91.8</v>
      </c>
      <c r="C27" s="37" t="s">
        <v>261</v>
      </c>
      <c r="E27" s="34" t="s">
        <v>312</v>
      </c>
      <c r="F27" s="97">
        <v>6</v>
      </c>
      <c r="G27" s="84">
        <f t="shared" si="3"/>
        <v>3.278688524590164</v>
      </c>
    </row>
    <row r="28" spans="1:7" ht="12.75">
      <c r="A28" s="36" t="s">
        <v>313</v>
      </c>
      <c r="B28" s="108">
        <v>32.3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3298</v>
      </c>
      <c r="G30" s="33">
        <f>(F30/$F$30)*100</f>
        <v>100</v>
      </c>
      <c r="J30" s="39"/>
    </row>
    <row r="31" spans="1:10" ht="12.75">
      <c r="A31" s="95" t="s">
        <v>296</v>
      </c>
      <c r="B31" s="93">
        <v>2789</v>
      </c>
      <c r="C31" s="33">
        <f>(B31/$B$31)*100</f>
        <v>100</v>
      </c>
      <c r="E31" s="34" t="s">
        <v>317</v>
      </c>
      <c r="F31" s="97">
        <v>2951</v>
      </c>
      <c r="G31" s="101">
        <f>(F31/$F$30)*100</f>
        <v>89.47847180109157</v>
      </c>
      <c r="J31" s="39"/>
    </row>
    <row r="32" spans="1:10" ht="12.75">
      <c r="A32" s="36" t="s">
        <v>318</v>
      </c>
      <c r="B32" s="97">
        <v>673</v>
      </c>
      <c r="C32" s="10">
        <f>(B32/$B$31)*100</f>
        <v>24.13051272857655</v>
      </c>
      <c r="E32" s="34" t="s">
        <v>319</v>
      </c>
      <c r="F32" s="97">
        <v>347</v>
      </c>
      <c r="G32" s="101">
        <f aca="true" t="shared" si="4" ref="G32:G39">(F32/$F$30)*100</f>
        <v>10.52152819890843</v>
      </c>
      <c r="J32" s="39"/>
    </row>
    <row r="33" spans="1:10" ht="12.75">
      <c r="A33" s="36" t="s">
        <v>320</v>
      </c>
      <c r="B33" s="97">
        <v>1638</v>
      </c>
      <c r="C33" s="10">
        <f aca="true" t="shared" si="5" ref="C33:C38">(B33/$B$31)*100</f>
        <v>58.73072785944783</v>
      </c>
      <c r="E33" s="34" t="s">
        <v>321</v>
      </c>
      <c r="F33" s="97">
        <v>54</v>
      </c>
      <c r="G33" s="101">
        <f t="shared" si="4"/>
        <v>1.637355973317162</v>
      </c>
      <c r="J33" s="39"/>
    </row>
    <row r="34" spans="1:7" ht="12.75">
      <c r="A34" s="36" t="s">
        <v>322</v>
      </c>
      <c r="B34" s="97">
        <v>32</v>
      </c>
      <c r="C34" s="10">
        <f t="shared" si="5"/>
        <v>1.1473646468268197</v>
      </c>
      <c r="E34" s="34" t="s">
        <v>323</v>
      </c>
      <c r="F34" s="97">
        <v>92</v>
      </c>
      <c r="G34" s="101">
        <f t="shared" si="4"/>
        <v>2.7895694360218317</v>
      </c>
    </row>
    <row r="35" spans="1:7" ht="12.75">
      <c r="A35" s="36" t="s">
        <v>325</v>
      </c>
      <c r="B35" s="97">
        <v>91</v>
      </c>
      <c r="C35" s="10">
        <f t="shared" si="5"/>
        <v>3.2628182144137687</v>
      </c>
      <c r="E35" s="34" t="s">
        <v>321</v>
      </c>
      <c r="F35" s="97">
        <v>20</v>
      </c>
      <c r="G35" s="101">
        <f t="shared" si="4"/>
        <v>0.6064281382656156</v>
      </c>
    </row>
    <row r="36" spans="1:7" ht="12.75">
      <c r="A36" s="36" t="s">
        <v>297</v>
      </c>
      <c r="B36" s="97">
        <v>66</v>
      </c>
      <c r="C36" s="10">
        <f t="shared" si="5"/>
        <v>2.3664395840803154</v>
      </c>
      <c r="E36" s="34" t="s">
        <v>327</v>
      </c>
      <c r="F36" s="97">
        <v>244</v>
      </c>
      <c r="G36" s="101">
        <f t="shared" si="4"/>
        <v>7.39842328684051</v>
      </c>
    </row>
    <row r="37" spans="1:7" ht="12.75">
      <c r="A37" s="36" t="s">
        <v>326</v>
      </c>
      <c r="B37" s="97">
        <v>355</v>
      </c>
      <c r="C37" s="10">
        <f t="shared" si="5"/>
        <v>12.72857655073503</v>
      </c>
      <c r="E37" s="34" t="s">
        <v>321</v>
      </c>
      <c r="F37" s="97">
        <v>34</v>
      </c>
      <c r="G37" s="101">
        <f t="shared" si="4"/>
        <v>1.0309278350515463</v>
      </c>
    </row>
    <row r="38" spans="1:7" ht="12.75">
      <c r="A38" s="36" t="s">
        <v>297</v>
      </c>
      <c r="B38" s="97">
        <v>212</v>
      </c>
      <c r="C38" s="10">
        <f t="shared" si="5"/>
        <v>7.60129078522768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59</v>
      </c>
      <c r="C42" s="33">
        <f>(B42/$B$42)*100</f>
        <v>100</v>
      </c>
      <c r="E42" s="31" t="s">
        <v>268</v>
      </c>
      <c r="F42" s="80">
        <v>3521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4473</v>
      </c>
      <c r="G43" s="107">
        <f aca="true" t="shared" si="6" ref="G43:G71">(F43/$F$42)*100</f>
        <v>127.03777335984094</v>
      </c>
    </row>
    <row r="44" spans="1:7" ht="12.75">
      <c r="A44" s="36"/>
      <c r="B44" s="93" t="s">
        <v>250</v>
      </c>
      <c r="C44" s="10"/>
      <c r="E44" s="1" t="s">
        <v>329</v>
      </c>
      <c r="F44" s="97">
        <v>19</v>
      </c>
      <c r="G44" s="101">
        <f t="shared" si="6"/>
        <v>0.5396194262993468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50</v>
      </c>
      <c r="G45" s="101">
        <f t="shared" si="6"/>
        <v>1.4200511218403862</v>
      </c>
    </row>
    <row r="46" spans="1:7" ht="12.75">
      <c r="A46" s="29" t="s">
        <v>331</v>
      </c>
      <c r="B46" s="93">
        <v>2638</v>
      </c>
      <c r="C46" s="33">
        <f>(B46/$B$46)*100</f>
        <v>100</v>
      </c>
      <c r="E46" s="1" t="s">
        <v>332</v>
      </c>
      <c r="F46" s="97">
        <v>21</v>
      </c>
      <c r="G46" s="101">
        <f t="shared" si="6"/>
        <v>0.5964214711729622</v>
      </c>
    </row>
    <row r="47" spans="1:7" ht="12.75">
      <c r="A47" s="36" t="s">
        <v>333</v>
      </c>
      <c r="B47" s="97">
        <v>287</v>
      </c>
      <c r="C47" s="10">
        <f>(B47/$B$46)*100</f>
        <v>10.87945413191812</v>
      </c>
      <c r="E47" s="1" t="s">
        <v>334</v>
      </c>
      <c r="F47" s="97">
        <v>112</v>
      </c>
      <c r="G47" s="101">
        <f t="shared" si="6"/>
        <v>3.180914512922465</v>
      </c>
    </row>
    <row r="48" spans="1:7" ht="12.75">
      <c r="A48" s="36"/>
      <c r="B48" s="93" t="s">
        <v>250</v>
      </c>
      <c r="C48" s="10"/>
      <c r="E48" s="1" t="s">
        <v>335</v>
      </c>
      <c r="F48" s="97">
        <v>339</v>
      </c>
      <c r="G48" s="101">
        <f t="shared" si="6"/>
        <v>9.627946606077819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115</v>
      </c>
      <c r="G49" s="101">
        <f t="shared" si="6"/>
        <v>3.2661175802328883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28</v>
      </c>
      <c r="G50" s="101">
        <f t="shared" si="6"/>
        <v>0.7952286282306162</v>
      </c>
    </row>
    <row r="51" spans="1:7" ht="12.75">
      <c r="A51" s="5" t="s">
        <v>338</v>
      </c>
      <c r="B51" s="93">
        <v>765</v>
      </c>
      <c r="C51" s="33">
        <f>(B51/$B$51)*100</f>
        <v>100</v>
      </c>
      <c r="E51" s="1" t="s">
        <v>339</v>
      </c>
      <c r="F51" s="97">
        <v>753</v>
      </c>
      <c r="G51" s="101">
        <f t="shared" si="6"/>
        <v>21.38596989491622</v>
      </c>
    </row>
    <row r="52" spans="1:7" ht="12.75">
      <c r="A52" s="4" t="s">
        <v>340</v>
      </c>
      <c r="B52" s="98">
        <v>54</v>
      </c>
      <c r="C52" s="10">
        <f>(B52/$B$51)*100</f>
        <v>7.0588235294117645</v>
      </c>
      <c r="E52" s="1" t="s">
        <v>341</v>
      </c>
      <c r="F52" s="97">
        <v>135</v>
      </c>
      <c r="G52" s="101">
        <f t="shared" si="6"/>
        <v>3.8341380289690425</v>
      </c>
    </row>
    <row r="53" spans="1:7" ht="12.75">
      <c r="A53" s="4"/>
      <c r="B53" s="93" t="s">
        <v>250</v>
      </c>
      <c r="C53" s="10"/>
      <c r="E53" s="1" t="s">
        <v>342</v>
      </c>
      <c r="F53" s="97">
        <v>59</v>
      </c>
      <c r="G53" s="101">
        <f t="shared" si="6"/>
        <v>1.6756603237716556</v>
      </c>
    </row>
    <row r="54" spans="1:7" ht="14.25">
      <c r="A54" s="5" t="s">
        <v>343</v>
      </c>
      <c r="B54" s="93">
        <v>2242</v>
      </c>
      <c r="C54" s="33">
        <f>(B54/$B$54)*100</f>
        <v>100</v>
      </c>
      <c r="E54" s="1" t="s">
        <v>201</v>
      </c>
      <c r="F54" s="97">
        <v>720</v>
      </c>
      <c r="G54" s="101">
        <f t="shared" si="6"/>
        <v>20.448736154501564</v>
      </c>
    </row>
    <row r="55" spans="1:7" ht="12.75">
      <c r="A55" s="4" t="s">
        <v>340</v>
      </c>
      <c r="B55" s="98">
        <v>346</v>
      </c>
      <c r="C55" s="10">
        <f>(B55/$B$54)*100</f>
        <v>15.43264942016057</v>
      </c>
      <c r="E55" s="1" t="s">
        <v>344</v>
      </c>
      <c r="F55" s="97">
        <v>808</v>
      </c>
      <c r="G55" s="101">
        <f t="shared" si="6"/>
        <v>22.94802612894064</v>
      </c>
    </row>
    <row r="56" spans="1:7" ht="12.75">
      <c r="A56" s="4" t="s">
        <v>345</v>
      </c>
      <c r="B56" s="120">
        <v>59.8</v>
      </c>
      <c r="C56" s="37" t="s">
        <v>261</v>
      </c>
      <c r="E56" s="1" t="s">
        <v>346</v>
      </c>
      <c r="F56" s="97">
        <v>54</v>
      </c>
      <c r="G56" s="101">
        <f t="shared" si="6"/>
        <v>1.5336552115876172</v>
      </c>
    </row>
    <row r="57" spans="1:7" ht="12.75">
      <c r="A57" s="4" t="s">
        <v>347</v>
      </c>
      <c r="B57" s="98">
        <v>1896</v>
      </c>
      <c r="C57" s="10">
        <f>(B57/$B$54)*100</f>
        <v>84.56735057983943</v>
      </c>
      <c r="E57" s="1" t="s">
        <v>348</v>
      </c>
      <c r="F57" s="97">
        <v>33</v>
      </c>
      <c r="G57" s="101">
        <f t="shared" si="6"/>
        <v>0.9372337404146549</v>
      </c>
    </row>
    <row r="58" spans="1:7" ht="12.75">
      <c r="A58" s="4" t="s">
        <v>345</v>
      </c>
      <c r="B58" s="120">
        <v>86.9</v>
      </c>
      <c r="C58" s="37" t="s">
        <v>261</v>
      </c>
      <c r="E58" s="1" t="s">
        <v>349</v>
      </c>
      <c r="F58" s="97">
        <v>278</v>
      </c>
      <c r="G58" s="101">
        <f t="shared" si="6"/>
        <v>7.895484237432547</v>
      </c>
    </row>
    <row r="59" spans="1:7" ht="12.75">
      <c r="A59" s="4"/>
      <c r="B59" s="93" t="s">
        <v>250</v>
      </c>
      <c r="C59" s="10"/>
      <c r="E59" s="1" t="s">
        <v>350</v>
      </c>
      <c r="F59" s="97">
        <v>29</v>
      </c>
      <c r="G59" s="101">
        <f t="shared" si="6"/>
        <v>0.823629650667424</v>
      </c>
    </row>
    <row r="60" spans="1:7" ht="12.75">
      <c r="A60" s="5" t="s">
        <v>351</v>
      </c>
      <c r="B60" s="93">
        <v>291</v>
      </c>
      <c r="C60" s="33">
        <f>(B60/$B$60)*100</f>
        <v>100</v>
      </c>
      <c r="E60" s="1" t="s">
        <v>352</v>
      </c>
      <c r="F60" s="97">
        <v>74</v>
      </c>
      <c r="G60" s="101">
        <f t="shared" si="6"/>
        <v>2.101675660323772</v>
      </c>
    </row>
    <row r="61" spans="1:7" ht="12.75">
      <c r="A61" s="4" t="s">
        <v>340</v>
      </c>
      <c r="B61" s="97">
        <v>75</v>
      </c>
      <c r="C61" s="10">
        <f>(B61/$B$60)*100</f>
        <v>25.773195876288657</v>
      </c>
      <c r="E61" s="1" t="s">
        <v>353</v>
      </c>
      <c r="F61" s="97">
        <v>78</v>
      </c>
      <c r="G61" s="101">
        <f t="shared" si="6"/>
        <v>2.2152797500710024</v>
      </c>
    </row>
    <row r="62" spans="1:7" ht="12.75">
      <c r="A62" s="4"/>
      <c r="B62" s="93" t="s">
        <v>250</v>
      </c>
      <c r="C62" s="10"/>
      <c r="E62" s="1" t="s">
        <v>354</v>
      </c>
      <c r="F62" s="97">
        <v>99</v>
      </c>
      <c r="G62" s="101">
        <f t="shared" si="6"/>
        <v>2.811701221243965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34</v>
      </c>
      <c r="G63" s="101">
        <f t="shared" si="6"/>
        <v>0.9656347628514627</v>
      </c>
    </row>
    <row r="64" spans="1:7" ht="12.75">
      <c r="A64" s="29" t="s">
        <v>357</v>
      </c>
      <c r="B64" s="93">
        <v>3298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1917</v>
      </c>
      <c r="C65" s="10">
        <f>(B65/$B$64)*100</f>
        <v>58.126137052759255</v>
      </c>
      <c r="E65" s="1" t="s">
        <v>359</v>
      </c>
      <c r="F65" s="97">
        <v>72</v>
      </c>
      <c r="G65" s="101">
        <f t="shared" si="6"/>
        <v>2.044873615450156</v>
      </c>
    </row>
    <row r="66" spans="1:7" ht="12.75">
      <c r="A66" s="4" t="s">
        <v>257</v>
      </c>
      <c r="B66" s="97">
        <v>1337</v>
      </c>
      <c r="C66" s="10">
        <f aca="true" t="shared" si="7" ref="C66:C71">(B66/$B$64)*100</f>
        <v>40.539721043056396</v>
      </c>
      <c r="E66" s="1" t="s">
        <v>360</v>
      </c>
      <c r="F66" s="97">
        <v>18</v>
      </c>
      <c r="G66" s="101">
        <f t="shared" si="6"/>
        <v>0.511218403862539</v>
      </c>
    </row>
    <row r="67" spans="1:7" ht="12.75">
      <c r="A67" s="4" t="s">
        <v>361</v>
      </c>
      <c r="B67" s="97">
        <v>462</v>
      </c>
      <c r="C67" s="10">
        <f t="shared" si="7"/>
        <v>14.008489993935719</v>
      </c>
      <c r="E67" s="1" t="s">
        <v>362</v>
      </c>
      <c r="F67" s="97">
        <v>32</v>
      </c>
      <c r="G67" s="101">
        <f t="shared" si="6"/>
        <v>0.9088327179778471</v>
      </c>
    </row>
    <row r="68" spans="1:7" ht="12.75">
      <c r="A68" s="4" t="s">
        <v>363</v>
      </c>
      <c r="B68" s="97">
        <v>875</v>
      </c>
      <c r="C68" s="10">
        <f t="shared" si="7"/>
        <v>26.53123104912068</v>
      </c>
      <c r="E68" s="1" t="s">
        <v>364</v>
      </c>
      <c r="F68" s="97">
        <v>104</v>
      </c>
      <c r="G68" s="101">
        <f t="shared" si="6"/>
        <v>2.9537063334280034</v>
      </c>
    </row>
    <row r="69" spans="1:7" ht="12.75">
      <c r="A69" s="4" t="s">
        <v>365</v>
      </c>
      <c r="B69" s="97">
        <v>722</v>
      </c>
      <c r="C69" s="10">
        <f t="shared" si="7"/>
        <v>21.89205579138872</v>
      </c>
      <c r="E69" s="1" t="s">
        <v>366</v>
      </c>
      <c r="F69" s="97">
        <v>57</v>
      </c>
      <c r="G69" s="101">
        <f t="shared" si="6"/>
        <v>1.6188582788980401</v>
      </c>
    </row>
    <row r="70" spans="1:7" ht="12.75">
      <c r="A70" s="4" t="s">
        <v>367</v>
      </c>
      <c r="B70" s="97">
        <v>153</v>
      </c>
      <c r="C70" s="10">
        <f t="shared" si="7"/>
        <v>4.639175257731959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44</v>
      </c>
      <c r="C71" s="40">
        <f t="shared" si="7"/>
        <v>1.334141904184354</v>
      </c>
      <c r="D71" s="41"/>
      <c r="E71" s="9" t="s">
        <v>369</v>
      </c>
      <c r="F71" s="103">
        <v>352</v>
      </c>
      <c r="G71" s="104">
        <f t="shared" si="6"/>
        <v>9.997159897756319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2735</v>
      </c>
      <c r="C9" s="81">
        <f>(B9/$B$9)*100</f>
        <v>100</v>
      </c>
      <c r="D9" s="65"/>
      <c r="E9" s="79" t="s">
        <v>381</v>
      </c>
      <c r="F9" s="80">
        <v>1363</v>
      </c>
      <c r="G9" s="81">
        <f>(F9/$F$9)*100</f>
        <v>100</v>
      </c>
    </row>
    <row r="10" spans="1:7" ht="12.75">
      <c r="A10" s="82" t="s">
        <v>382</v>
      </c>
      <c r="B10" s="97">
        <v>2066</v>
      </c>
      <c r="C10" s="105">
        <f>(B10/$B$9)*100</f>
        <v>75.53930530164534</v>
      </c>
      <c r="D10" s="65"/>
      <c r="E10" s="78" t="s">
        <v>383</v>
      </c>
      <c r="F10" s="97">
        <v>56</v>
      </c>
      <c r="G10" s="105">
        <f aca="true" t="shared" si="0" ref="G10:G19">(F10/$F$9)*100</f>
        <v>4.108584005869406</v>
      </c>
    </row>
    <row r="11" spans="1:7" ht="12.75">
      <c r="A11" s="82" t="s">
        <v>384</v>
      </c>
      <c r="B11" s="97">
        <v>2066</v>
      </c>
      <c r="C11" s="105">
        <f aca="true" t="shared" si="1" ref="C11:C16">(B11/$B$9)*100</f>
        <v>75.53930530164534</v>
      </c>
      <c r="D11" s="65"/>
      <c r="E11" s="78" t="s">
        <v>385</v>
      </c>
      <c r="F11" s="97">
        <v>24</v>
      </c>
      <c r="G11" s="105">
        <f t="shared" si="0"/>
        <v>1.760821716801174</v>
      </c>
    </row>
    <row r="12" spans="1:7" ht="12.75">
      <c r="A12" s="82" t="s">
        <v>386</v>
      </c>
      <c r="B12" s="97">
        <v>2000</v>
      </c>
      <c r="C12" s="105">
        <f>(B12/$B$9)*100</f>
        <v>73.12614259597807</v>
      </c>
      <c r="D12" s="65"/>
      <c r="E12" s="78" t="s">
        <v>387</v>
      </c>
      <c r="F12" s="97">
        <v>71</v>
      </c>
      <c r="G12" s="105">
        <f t="shared" si="0"/>
        <v>5.209097578870139</v>
      </c>
    </row>
    <row r="13" spans="1:7" ht="12.75">
      <c r="A13" s="82" t="s">
        <v>388</v>
      </c>
      <c r="B13" s="97">
        <v>66</v>
      </c>
      <c r="C13" s="105">
        <f>(B13/$B$9)*100</f>
        <v>2.413162705667276</v>
      </c>
      <c r="D13" s="65"/>
      <c r="E13" s="78" t="s">
        <v>389</v>
      </c>
      <c r="F13" s="97">
        <v>123</v>
      </c>
      <c r="G13" s="105">
        <f t="shared" si="0"/>
        <v>9.024211298606016</v>
      </c>
    </row>
    <row r="14" spans="1:7" ht="12.75">
      <c r="A14" s="82" t="s">
        <v>390</v>
      </c>
      <c r="B14" s="109">
        <v>3.2</v>
      </c>
      <c r="C14" s="112" t="s">
        <v>261</v>
      </c>
      <c r="D14" s="65"/>
      <c r="E14" s="78" t="s">
        <v>391</v>
      </c>
      <c r="F14" s="97">
        <v>200</v>
      </c>
      <c r="G14" s="105">
        <f t="shared" si="0"/>
        <v>14.673514306676449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369</v>
      </c>
      <c r="G15" s="105">
        <f t="shared" si="0"/>
        <v>27.07263389581805</v>
      </c>
    </row>
    <row r="16" spans="1:7" ht="12.75">
      <c r="A16" s="82" t="s">
        <v>67</v>
      </c>
      <c r="B16" s="97">
        <v>669</v>
      </c>
      <c r="C16" s="105">
        <f t="shared" si="1"/>
        <v>24.46069469835466</v>
      </c>
      <c r="D16" s="65"/>
      <c r="E16" s="78" t="s">
        <v>68</v>
      </c>
      <c r="F16" s="97">
        <v>242</v>
      </c>
      <c r="G16" s="105">
        <f t="shared" si="0"/>
        <v>17.754952311078505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176</v>
      </c>
      <c r="G17" s="105">
        <f t="shared" si="0"/>
        <v>12.912692589875274</v>
      </c>
    </row>
    <row r="18" spans="1:7" ht="12.75">
      <c r="A18" s="77" t="s">
        <v>70</v>
      </c>
      <c r="B18" s="80">
        <v>1499</v>
      </c>
      <c r="C18" s="81">
        <f>(B18/$B$18)*100</f>
        <v>100</v>
      </c>
      <c r="D18" s="65"/>
      <c r="E18" s="78" t="s">
        <v>170</v>
      </c>
      <c r="F18" s="97">
        <v>78</v>
      </c>
      <c r="G18" s="105">
        <f t="shared" si="0"/>
        <v>5.722670579603815</v>
      </c>
    </row>
    <row r="19" spans="1:9" ht="12.75">
      <c r="A19" s="82" t="s">
        <v>382</v>
      </c>
      <c r="B19" s="97">
        <v>1088</v>
      </c>
      <c r="C19" s="105">
        <f>(B19/$B$18)*100</f>
        <v>72.58172114743162</v>
      </c>
      <c r="D19" s="65"/>
      <c r="E19" s="78" t="s">
        <v>169</v>
      </c>
      <c r="F19" s="98">
        <v>24</v>
      </c>
      <c r="G19" s="105">
        <f t="shared" si="0"/>
        <v>1.760821716801174</v>
      </c>
      <c r="I19" s="118"/>
    </row>
    <row r="20" spans="1:7" ht="12.75">
      <c r="A20" s="82" t="s">
        <v>384</v>
      </c>
      <c r="B20" s="97">
        <v>1088</v>
      </c>
      <c r="C20" s="105">
        <f>(B20/$B$18)*100</f>
        <v>72.58172114743162</v>
      </c>
      <c r="D20" s="65"/>
      <c r="E20" s="78" t="s">
        <v>71</v>
      </c>
      <c r="F20" s="97">
        <v>63059</v>
      </c>
      <c r="G20" s="112" t="s">
        <v>261</v>
      </c>
    </row>
    <row r="21" spans="1:7" ht="12.75">
      <c r="A21" s="82" t="s">
        <v>386</v>
      </c>
      <c r="B21" s="97">
        <v>1054</v>
      </c>
      <c r="C21" s="105">
        <f>(B21/$B$18)*100</f>
        <v>70.31354236157439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1212</v>
      </c>
      <c r="G22" s="105">
        <f>(F22/$F$9)*100</f>
        <v>88.92149669845928</v>
      </c>
    </row>
    <row r="23" spans="1:7" ht="12.75">
      <c r="A23" s="77" t="s">
        <v>73</v>
      </c>
      <c r="B23" s="80">
        <v>282</v>
      </c>
      <c r="C23" s="81">
        <f>(B23/$B$23)*100</f>
        <v>100</v>
      </c>
      <c r="D23" s="65"/>
      <c r="E23" s="78" t="s">
        <v>74</v>
      </c>
      <c r="F23" s="97">
        <v>70667</v>
      </c>
      <c r="G23" s="112" t="s">
        <v>261</v>
      </c>
    </row>
    <row r="24" spans="1:7" ht="12.75">
      <c r="A24" s="82" t="s">
        <v>75</v>
      </c>
      <c r="B24" s="97">
        <v>192</v>
      </c>
      <c r="C24" s="105">
        <f>(B24/$B$23)*100</f>
        <v>68.08510638297872</v>
      </c>
      <c r="D24" s="65"/>
      <c r="E24" s="78" t="s">
        <v>76</v>
      </c>
      <c r="F24" s="97">
        <v>239</v>
      </c>
      <c r="G24" s="105">
        <f>(F24/$F$9)*100</f>
        <v>17.53484959647836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10646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</v>
      </c>
      <c r="G26" s="105">
        <f>(F26/$F$9)*100</f>
        <v>0.4402054292002935</v>
      </c>
    </row>
    <row r="27" spans="1:7" ht="12.75">
      <c r="A27" s="77" t="s">
        <v>85</v>
      </c>
      <c r="B27" s="80">
        <v>1977</v>
      </c>
      <c r="C27" s="81">
        <f>(B27/$B$27)*100</f>
        <v>100</v>
      </c>
      <c r="D27" s="65"/>
      <c r="E27" s="78" t="s">
        <v>78</v>
      </c>
      <c r="F27" s="98">
        <v>10950</v>
      </c>
      <c r="G27" s="112" t="s">
        <v>261</v>
      </c>
    </row>
    <row r="28" spans="1:7" ht="12.75">
      <c r="A28" s="82" t="s">
        <v>86</v>
      </c>
      <c r="B28" s="97">
        <v>1696</v>
      </c>
      <c r="C28" s="105">
        <f aca="true" t="shared" si="2" ref="C28:C33">(B28/$B$27)*100</f>
        <v>85.78654527061204</v>
      </c>
      <c r="D28" s="65"/>
      <c r="E28" s="78" t="s">
        <v>79</v>
      </c>
      <c r="F28" s="97">
        <v>4</v>
      </c>
      <c r="G28" s="105">
        <f>(F28/$F$9)*100</f>
        <v>0.293470286133529</v>
      </c>
    </row>
    <row r="29" spans="1:7" ht="12.75">
      <c r="A29" s="82" t="s">
        <v>87</v>
      </c>
      <c r="B29" s="97">
        <v>155</v>
      </c>
      <c r="C29" s="105">
        <f t="shared" si="2"/>
        <v>7.840161861406171</v>
      </c>
      <c r="D29" s="65"/>
      <c r="E29" s="78" t="s">
        <v>80</v>
      </c>
      <c r="F29" s="97">
        <v>5000</v>
      </c>
      <c r="G29" s="112" t="s">
        <v>261</v>
      </c>
    </row>
    <row r="30" spans="1:7" ht="12.75">
      <c r="A30" s="82" t="s">
        <v>88</v>
      </c>
      <c r="B30" s="97">
        <v>39</v>
      </c>
      <c r="C30" s="105">
        <f t="shared" si="2"/>
        <v>1.9726858877086493</v>
      </c>
      <c r="D30" s="65"/>
      <c r="E30" s="78" t="s">
        <v>81</v>
      </c>
      <c r="F30" s="97">
        <v>207</v>
      </c>
      <c r="G30" s="105">
        <f>(F30/$F$9)*100</f>
        <v>15.187087307410124</v>
      </c>
    </row>
    <row r="31" spans="1:7" ht="12.75">
      <c r="A31" s="82" t="s">
        <v>115</v>
      </c>
      <c r="B31" s="97">
        <v>36</v>
      </c>
      <c r="C31" s="105">
        <f t="shared" si="2"/>
        <v>1.8209408194233687</v>
      </c>
      <c r="D31" s="65"/>
      <c r="E31" s="78" t="s">
        <v>82</v>
      </c>
      <c r="F31" s="97">
        <v>14698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51</v>
      </c>
      <c r="C33" s="105">
        <f t="shared" si="2"/>
        <v>2.579666160849772</v>
      </c>
      <c r="D33" s="65"/>
      <c r="E33" s="79" t="s">
        <v>84</v>
      </c>
      <c r="F33" s="80">
        <v>946</v>
      </c>
      <c r="G33" s="81">
        <f>(F33/$F$33)*100</f>
        <v>100</v>
      </c>
    </row>
    <row r="34" spans="1:7" ht="12.75">
      <c r="A34" s="82" t="s">
        <v>91</v>
      </c>
      <c r="B34" s="109">
        <v>33.7</v>
      </c>
      <c r="C34" s="112" t="s">
        <v>261</v>
      </c>
      <c r="D34" s="65"/>
      <c r="E34" s="78" t="s">
        <v>383</v>
      </c>
      <c r="F34" s="97">
        <v>16</v>
      </c>
      <c r="G34" s="105">
        <f aca="true" t="shared" si="3" ref="G34:G43">(F34/$F$33)*100</f>
        <v>1.6913319238900635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0.6342494714587738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35</v>
      </c>
      <c r="G36" s="105">
        <f t="shared" si="3"/>
        <v>3.699788583509514</v>
      </c>
    </row>
    <row r="37" spans="1:7" ht="12.75">
      <c r="A37" s="77" t="s">
        <v>94</v>
      </c>
      <c r="B37" s="80">
        <v>2000</v>
      </c>
      <c r="C37" s="81">
        <f>(B37/$B$37)*100</f>
        <v>100</v>
      </c>
      <c r="D37" s="65"/>
      <c r="E37" s="78" t="s">
        <v>389</v>
      </c>
      <c r="F37" s="97">
        <v>59</v>
      </c>
      <c r="G37" s="105">
        <f t="shared" si="3"/>
        <v>6.236786469344609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111</v>
      </c>
      <c r="G38" s="105">
        <f t="shared" si="3"/>
        <v>11.733615221987314</v>
      </c>
    </row>
    <row r="39" spans="1:7" ht="12.75">
      <c r="A39" s="82" t="s">
        <v>97</v>
      </c>
      <c r="B39" s="98">
        <v>813</v>
      </c>
      <c r="C39" s="105">
        <f>(B39/$B$37)*100</f>
        <v>40.65</v>
      </c>
      <c r="D39" s="65"/>
      <c r="E39" s="78" t="s">
        <v>393</v>
      </c>
      <c r="F39" s="97">
        <v>269</v>
      </c>
      <c r="G39" s="105">
        <f t="shared" si="3"/>
        <v>28.43551797040169</v>
      </c>
    </row>
    <row r="40" spans="1:7" ht="12.75">
      <c r="A40" s="82" t="s">
        <v>98</v>
      </c>
      <c r="B40" s="98">
        <v>173</v>
      </c>
      <c r="C40" s="105">
        <f>(B40/$B$37)*100</f>
        <v>8.649999999999999</v>
      </c>
      <c r="D40" s="65"/>
      <c r="E40" s="78" t="s">
        <v>68</v>
      </c>
      <c r="F40" s="97">
        <v>223</v>
      </c>
      <c r="G40" s="105">
        <f t="shared" si="3"/>
        <v>23.57293868921776</v>
      </c>
    </row>
    <row r="41" spans="1:7" ht="12.75">
      <c r="A41" s="82" t="s">
        <v>100</v>
      </c>
      <c r="B41" s="98">
        <v>693</v>
      </c>
      <c r="C41" s="105">
        <f>(B41/$B$37)*100</f>
        <v>34.65</v>
      </c>
      <c r="D41" s="65"/>
      <c r="E41" s="78" t="s">
        <v>69</v>
      </c>
      <c r="F41" s="97">
        <v>155</v>
      </c>
      <c r="G41" s="105">
        <f t="shared" si="3"/>
        <v>16.38477801268499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48</v>
      </c>
      <c r="G42" s="105">
        <f t="shared" si="3"/>
        <v>5.07399577167019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24</v>
      </c>
      <c r="G43" s="105">
        <f t="shared" si="3"/>
        <v>2.536997885835095</v>
      </c>
    </row>
    <row r="44" spans="1:7" ht="12.75">
      <c r="A44" s="82" t="s">
        <v>291</v>
      </c>
      <c r="B44" s="98">
        <v>125</v>
      </c>
      <c r="C44" s="105">
        <f>(B44/$B$37)*100</f>
        <v>6.25</v>
      </c>
      <c r="D44" s="65"/>
      <c r="E44" s="78" t="s">
        <v>93</v>
      </c>
      <c r="F44" s="97">
        <v>73203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196</v>
      </c>
      <c r="C46" s="105">
        <f>(B46/$B$37)*100</f>
        <v>9.8</v>
      </c>
      <c r="D46" s="65"/>
      <c r="E46" s="78" t="s">
        <v>96</v>
      </c>
      <c r="F46" s="97">
        <v>27535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49861</v>
      </c>
      <c r="G48" s="112" t="s">
        <v>261</v>
      </c>
    </row>
    <row r="49" spans="1:7" ht="13.5" thickBot="1">
      <c r="A49" s="82" t="s">
        <v>292</v>
      </c>
      <c r="B49" s="98">
        <v>3</v>
      </c>
      <c r="C49" s="105">
        <f aca="true" t="shared" si="4" ref="C49:C55">(B49/$B$37)*100</f>
        <v>0.15</v>
      </c>
      <c r="D49" s="87"/>
      <c r="E49" s="88" t="s">
        <v>102</v>
      </c>
      <c r="F49" s="113">
        <v>36545</v>
      </c>
      <c r="G49" s="114" t="s">
        <v>261</v>
      </c>
    </row>
    <row r="50" spans="1:7" ht="13.5" thickTop="1">
      <c r="A50" s="82" t="s">
        <v>116</v>
      </c>
      <c r="B50" s="98">
        <v>87</v>
      </c>
      <c r="C50" s="105">
        <f t="shared" si="4"/>
        <v>4.35</v>
      </c>
      <c r="D50" s="65"/>
      <c r="E50" s="78"/>
      <c r="F50" s="86"/>
      <c r="G50" s="85"/>
    </row>
    <row r="51" spans="1:7" ht="12.75">
      <c r="A51" s="82" t="s">
        <v>117</v>
      </c>
      <c r="B51" s="98">
        <v>274</v>
      </c>
      <c r="C51" s="105">
        <f t="shared" si="4"/>
        <v>13.700000000000001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93</v>
      </c>
      <c r="C52" s="105">
        <f t="shared" si="4"/>
        <v>4.65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203</v>
      </c>
      <c r="C53" s="105">
        <f t="shared" si="4"/>
        <v>10.15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82</v>
      </c>
      <c r="C54" s="105">
        <f t="shared" si="4"/>
        <v>4.1000000000000005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109</v>
      </c>
      <c r="C55" s="105">
        <f t="shared" si="4"/>
        <v>5.45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205</v>
      </c>
      <c r="C57" s="105">
        <f>(B57/$B$37)*100</f>
        <v>10.25</v>
      </c>
      <c r="D57" s="65"/>
      <c r="E57" s="79" t="s">
        <v>84</v>
      </c>
      <c r="F57" s="80">
        <v>16</v>
      </c>
      <c r="G57" s="105">
        <f>(F57/L57)*100</f>
        <v>1.6913319238900635</v>
      </c>
      <c r="H57" s="79" t="s">
        <v>84</v>
      </c>
      <c r="L57" s="15">
        <v>946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</v>
      </c>
      <c r="G58" s="105">
        <f>(F58/L58)*100</f>
        <v>0.8146639511201629</v>
      </c>
      <c r="H58" s="78" t="s">
        <v>118</v>
      </c>
      <c r="L58" s="15">
        <v>491</v>
      </c>
    </row>
    <row r="59" spans="1:12" ht="12.75">
      <c r="A59" s="82" t="s">
        <v>112</v>
      </c>
      <c r="B59" s="98">
        <v>220</v>
      </c>
      <c r="C59" s="105">
        <f>(B59/$B$37)*100</f>
        <v>11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176</v>
      </c>
    </row>
    <row r="60" spans="1:7" ht="12.75">
      <c r="A60" s="82" t="s">
        <v>113</v>
      </c>
      <c r="B60" s="98">
        <v>396</v>
      </c>
      <c r="C60" s="105">
        <f>(B60/$B$37)*100</f>
        <v>19.8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118</v>
      </c>
      <c r="C62" s="105">
        <f>(B62/$B$37)*100</f>
        <v>5.8999999999999995</v>
      </c>
      <c r="D62" s="65"/>
      <c r="E62" s="79" t="s">
        <v>123</v>
      </c>
      <c r="F62" s="80">
        <v>11</v>
      </c>
      <c r="G62" s="105">
        <f>(F62/L62)*100</f>
        <v>9.734513274336283</v>
      </c>
      <c r="H62" s="79" t="s">
        <v>394</v>
      </c>
      <c r="L62" s="15">
        <v>113</v>
      </c>
    </row>
    <row r="63" spans="1:12" ht="12.75">
      <c r="A63" s="61" t="s">
        <v>293</v>
      </c>
      <c r="B63" s="98">
        <v>107</v>
      </c>
      <c r="C63" s="105">
        <f>(B63/$B$37)*100</f>
        <v>5.35</v>
      </c>
      <c r="D63" s="65"/>
      <c r="E63" s="78" t="s">
        <v>118</v>
      </c>
      <c r="F63" s="97">
        <v>4</v>
      </c>
      <c r="G63" s="105">
        <f>(F63/L63)*100</f>
        <v>8.51063829787234</v>
      </c>
      <c r="H63" s="78" t="s">
        <v>118</v>
      </c>
      <c r="L63" s="15">
        <v>47</v>
      </c>
    </row>
    <row r="64" spans="1:12" ht="12.75">
      <c r="A64" s="82" t="s">
        <v>114</v>
      </c>
      <c r="B64" s="98">
        <v>103</v>
      </c>
      <c r="C64" s="105">
        <f>(B64/$B$37)*100</f>
        <v>5.1499999999999995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77</v>
      </c>
      <c r="G66" s="105">
        <f aca="true" t="shared" si="5" ref="G66:G71">(F66/L66)*100</f>
        <v>2.1868787276341948</v>
      </c>
      <c r="H66" s="79" t="s">
        <v>124</v>
      </c>
      <c r="L66" s="15">
        <v>3521</v>
      </c>
    </row>
    <row r="67" spans="1:12" ht="12.75">
      <c r="A67" s="82" t="s">
        <v>126</v>
      </c>
      <c r="B67" s="97">
        <v>1638</v>
      </c>
      <c r="C67" s="105">
        <f>(B67/$B$37)*100</f>
        <v>81.89999999999999</v>
      </c>
      <c r="D67" s="65"/>
      <c r="E67" s="78" t="s">
        <v>262</v>
      </c>
      <c r="F67" s="97">
        <v>71</v>
      </c>
      <c r="G67" s="105">
        <f t="shared" si="5"/>
        <v>2.6914329037149356</v>
      </c>
      <c r="H67" s="78" t="s">
        <v>262</v>
      </c>
      <c r="L67" s="15">
        <v>2638</v>
      </c>
    </row>
    <row r="68" spans="1:12" ht="12.75">
      <c r="A68" s="82" t="s">
        <v>128</v>
      </c>
      <c r="B68" s="97">
        <v>291</v>
      </c>
      <c r="C68" s="105">
        <f>(B68/$B$37)*100</f>
        <v>14.549999999999999</v>
      </c>
      <c r="D68" s="65"/>
      <c r="E68" s="78" t="s">
        <v>127</v>
      </c>
      <c r="F68" s="97">
        <v>7</v>
      </c>
      <c r="G68" s="105">
        <f t="shared" si="5"/>
        <v>2.405498281786942</v>
      </c>
      <c r="H68" s="78" t="s">
        <v>127</v>
      </c>
      <c r="L68" s="15">
        <v>291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</v>
      </c>
      <c r="G69" s="105">
        <f t="shared" si="5"/>
        <v>0.6795016987542469</v>
      </c>
      <c r="H69" s="78" t="s">
        <v>129</v>
      </c>
      <c r="L69" s="15">
        <v>883</v>
      </c>
    </row>
    <row r="70" spans="1:12" ht="12.75">
      <c r="A70" s="82" t="s">
        <v>376</v>
      </c>
      <c r="B70" s="97">
        <v>63</v>
      </c>
      <c r="C70" s="105">
        <f>(B70/$B$37)*100</f>
        <v>3.15</v>
      </c>
      <c r="D70" s="65"/>
      <c r="E70" s="78" t="s">
        <v>130</v>
      </c>
      <c r="F70" s="97">
        <v>6</v>
      </c>
      <c r="G70" s="105">
        <f t="shared" si="5"/>
        <v>0.9090909090909091</v>
      </c>
      <c r="H70" s="78" t="s">
        <v>130</v>
      </c>
      <c r="L70" s="15">
        <v>660</v>
      </c>
    </row>
    <row r="71" spans="1:12" ht="13.5" thickBot="1">
      <c r="A71" s="90" t="s">
        <v>371</v>
      </c>
      <c r="B71" s="110">
        <v>8</v>
      </c>
      <c r="C71" s="111">
        <f>(B71/$B$37)*100</f>
        <v>0.4</v>
      </c>
      <c r="D71" s="91"/>
      <c r="E71" s="92" t="s">
        <v>131</v>
      </c>
      <c r="F71" s="110">
        <v>45</v>
      </c>
      <c r="G71" s="119">
        <f t="shared" si="5"/>
        <v>8.333333333333332</v>
      </c>
      <c r="H71" s="92" t="s">
        <v>131</v>
      </c>
      <c r="L71" s="15">
        <v>540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1416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1383</v>
      </c>
      <c r="G9" s="81">
        <f>(F9/$F$9)*100</f>
        <v>100</v>
      </c>
      <c r="I9" s="53"/>
    </row>
    <row r="10" spans="1:7" ht="12.75">
      <c r="A10" s="36" t="s">
        <v>137</v>
      </c>
      <c r="B10" s="97">
        <v>841</v>
      </c>
      <c r="C10" s="105">
        <f aca="true" t="shared" si="0" ref="C10:C18">(B10/$B$8)*100</f>
        <v>59.39265536723164</v>
      </c>
      <c r="E10" s="32" t="s">
        <v>138</v>
      </c>
      <c r="F10" s="97">
        <v>1375</v>
      </c>
      <c r="G10" s="105">
        <f>(F10/$F$9)*100</f>
        <v>99.42154736080984</v>
      </c>
    </row>
    <row r="11" spans="1:7" ht="12.75">
      <c r="A11" s="36" t="s">
        <v>139</v>
      </c>
      <c r="B11" s="97">
        <v>201</v>
      </c>
      <c r="C11" s="105">
        <f t="shared" si="0"/>
        <v>14.194915254237289</v>
      </c>
      <c r="E11" s="32" t="s">
        <v>140</v>
      </c>
      <c r="F11" s="97">
        <v>4</v>
      </c>
      <c r="G11" s="105">
        <f>(F11/$F$9)*100</f>
        <v>0.28922631959508316</v>
      </c>
    </row>
    <row r="12" spans="1:7" ht="12.75">
      <c r="A12" s="36" t="s">
        <v>141</v>
      </c>
      <c r="B12" s="97">
        <v>73</v>
      </c>
      <c r="C12" s="105">
        <f t="shared" si="0"/>
        <v>5.155367231638418</v>
      </c>
      <c r="E12" s="32" t="s">
        <v>142</v>
      </c>
      <c r="F12" s="97">
        <v>4</v>
      </c>
      <c r="G12" s="105">
        <f>(F12/$F$9)*100</f>
        <v>0.28922631959508316</v>
      </c>
    </row>
    <row r="13" spans="1:7" ht="12.75">
      <c r="A13" s="36" t="s">
        <v>143</v>
      </c>
      <c r="B13" s="97">
        <v>94</v>
      </c>
      <c r="C13" s="105">
        <f t="shared" si="0"/>
        <v>6.638418079096045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65</v>
      </c>
      <c r="C14" s="105">
        <f t="shared" si="0"/>
        <v>4.590395480225989</v>
      </c>
      <c r="E14" s="42" t="s">
        <v>145</v>
      </c>
      <c r="F14" s="80">
        <v>833</v>
      </c>
      <c r="G14" s="81">
        <f>(F14/$F$14)*100</f>
        <v>100</v>
      </c>
    </row>
    <row r="15" spans="1:7" ht="12.75">
      <c r="A15" s="36" t="s">
        <v>146</v>
      </c>
      <c r="B15" s="97">
        <v>62</v>
      </c>
      <c r="C15" s="105">
        <f t="shared" si="0"/>
        <v>4.378531073446328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80</v>
      </c>
      <c r="C16" s="105">
        <f t="shared" si="0"/>
        <v>5.649717514124294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125</v>
      </c>
      <c r="G17" s="105">
        <f aca="true" t="shared" si="1" ref="G17:G23">(F17/$F$14)*100</f>
        <v>15.006002400960384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281</v>
      </c>
      <c r="G18" s="105">
        <f t="shared" si="1"/>
        <v>33.73349339735894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287</v>
      </c>
      <c r="G19" s="105">
        <f t="shared" si="1"/>
        <v>34.45378151260504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116</v>
      </c>
      <c r="G20" s="105">
        <f t="shared" si="1"/>
        <v>13.925570228091235</v>
      </c>
    </row>
    <row r="21" spans="1:7" ht="12.75">
      <c r="A21" s="36" t="s">
        <v>156</v>
      </c>
      <c r="B21" s="98">
        <v>28</v>
      </c>
      <c r="C21" s="105">
        <f aca="true" t="shared" si="2" ref="C21:C28">(B21/$B$8)*100</f>
        <v>1.977401129943503</v>
      </c>
      <c r="E21" s="1" t="s">
        <v>157</v>
      </c>
      <c r="F21" s="97">
        <v>24</v>
      </c>
      <c r="G21" s="105">
        <f t="shared" si="1"/>
        <v>2.881152460984394</v>
      </c>
    </row>
    <row r="22" spans="1:7" ht="12.75">
      <c r="A22" s="36" t="s">
        <v>158</v>
      </c>
      <c r="B22" s="98">
        <v>51</v>
      </c>
      <c r="C22" s="105">
        <f t="shared" si="2"/>
        <v>3.6016949152542375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23</v>
      </c>
      <c r="C23" s="105">
        <f t="shared" si="2"/>
        <v>1.6242937853107344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122</v>
      </c>
      <c r="C24" s="105">
        <f t="shared" si="2"/>
        <v>8.615819209039548</v>
      </c>
      <c r="E24" s="1" t="s">
        <v>163</v>
      </c>
      <c r="F24" s="97">
        <v>151100</v>
      </c>
      <c r="G24" s="112" t="s">
        <v>261</v>
      </c>
    </row>
    <row r="25" spans="1:7" ht="12.75">
      <c r="A25" s="36" t="s">
        <v>164</v>
      </c>
      <c r="B25" s="97">
        <v>387</v>
      </c>
      <c r="C25" s="105">
        <f t="shared" si="2"/>
        <v>27.33050847457627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298</v>
      </c>
      <c r="C26" s="105">
        <f t="shared" si="2"/>
        <v>21.045197740112993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214</v>
      </c>
      <c r="C27" s="105">
        <f t="shared" si="2"/>
        <v>15.112994350282486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293</v>
      </c>
      <c r="C28" s="105">
        <f t="shared" si="2"/>
        <v>20.692090395480225</v>
      </c>
      <c r="E28" s="32" t="s">
        <v>176</v>
      </c>
      <c r="F28" s="97">
        <v>688</v>
      </c>
      <c r="G28" s="105">
        <f aca="true" t="shared" si="3" ref="G28:G35">(F28/$F$14)*100</f>
        <v>82.59303721488595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22</v>
      </c>
      <c r="G31" s="105">
        <f t="shared" si="3"/>
        <v>2.6410564225690276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67</v>
      </c>
      <c r="G32" s="105">
        <f t="shared" si="3"/>
        <v>8.043217286914766</v>
      </c>
    </row>
    <row r="33" spans="1:7" ht="12.75">
      <c r="A33" s="36" t="s">
        <v>184</v>
      </c>
      <c r="B33" s="97">
        <v>139</v>
      </c>
      <c r="C33" s="105">
        <f t="shared" si="4"/>
        <v>9.81638418079096</v>
      </c>
      <c r="E33" s="32" t="s">
        <v>185</v>
      </c>
      <c r="F33" s="97">
        <v>263</v>
      </c>
      <c r="G33" s="105">
        <f t="shared" si="3"/>
        <v>31.57262905162065</v>
      </c>
    </row>
    <row r="34" spans="1:7" ht="12.75">
      <c r="A34" s="36" t="s">
        <v>186</v>
      </c>
      <c r="B34" s="97">
        <v>154</v>
      </c>
      <c r="C34" s="105">
        <f t="shared" si="4"/>
        <v>10.875706214689265</v>
      </c>
      <c r="E34" s="32" t="s">
        <v>187</v>
      </c>
      <c r="F34" s="97">
        <v>255</v>
      </c>
      <c r="G34" s="105">
        <f t="shared" si="3"/>
        <v>30.612244897959183</v>
      </c>
    </row>
    <row r="35" spans="1:7" ht="12.75">
      <c r="A35" s="36" t="s">
        <v>188</v>
      </c>
      <c r="B35" s="97">
        <v>221</v>
      </c>
      <c r="C35" s="105">
        <f t="shared" si="4"/>
        <v>15.60734463276836</v>
      </c>
      <c r="E35" s="32" t="s">
        <v>189</v>
      </c>
      <c r="F35" s="97">
        <v>81</v>
      </c>
      <c r="G35" s="105">
        <f t="shared" si="3"/>
        <v>9.723889555822328</v>
      </c>
    </row>
    <row r="36" spans="1:7" ht="12.75">
      <c r="A36" s="36" t="s">
        <v>190</v>
      </c>
      <c r="B36" s="97">
        <v>299</v>
      </c>
      <c r="C36" s="105">
        <f t="shared" si="4"/>
        <v>21.11581920903955</v>
      </c>
      <c r="E36" s="32" t="s">
        <v>191</v>
      </c>
      <c r="F36" s="97">
        <v>1486</v>
      </c>
      <c r="G36" s="112" t="s">
        <v>261</v>
      </c>
    </row>
    <row r="37" spans="1:7" ht="12.75">
      <c r="A37" s="36" t="s">
        <v>192</v>
      </c>
      <c r="B37" s="97">
        <v>252</v>
      </c>
      <c r="C37" s="105">
        <f t="shared" si="4"/>
        <v>17.796610169491526</v>
      </c>
      <c r="E37" s="32" t="s">
        <v>193</v>
      </c>
      <c r="F37" s="97">
        <v>145</v>
      </c>
      <c r="G37" s="105">
        <f>(F37/$F$14)*100</f>
        <v>17.406962785114047</v>
      </c>
    </row>
    <row r="38" spans="1:7" ht="12.75">
      <c r="A38" s="36" t="s">
        <v>194</v>
      </c>
      <c r="B38" s="97">
        <v>188</v>
      </c>
      <c r="C38" s="105">
        <f t="shared" si="4"/>
        <v>13.27683615819209</v>
      </c>
      <c r="E38" s="32" t="s">
        <v>191</v>
      </c>
      <c r="F38" s="97">
        <v>553</v>
      </c>
      <c r="G38" s="112" t="s">
        <v>261</v>
      </c>
    </row>
    <row r="39" spans="1:7" ht="12.75">
      <c r="A39" s="36" t="s">
        <v>195</v>
      </c>
      <c r="B39" s="97">
        <v>163</v>
      </c>
      <c r="C39" s="105">
        <f t="shared" si="4"/>
        <v>11.511299435028247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1383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198</v>
      </c>
      <c r="G43" s="105">
        <f aca="true" t="shared" si="5" ref="G43:G48">(F43/$F$14)*100</f>
        <v>23.769507803121247</v>
      </c>
    </row>
    <row r="44" spans="1:7" ht="12.75">
      <c r="A44" s="36" t="s">
        <v>209</v>
      </c>
      <c r="B44" s="98">
        <v>197</v>
      </c>
      <c r="C44" s="105">
        <f aca="true" t="shared" si="6" ref="C44:C49">(B44/$B$42)*100</f>
        <v>14.244396240057844</v>
      </c>
      <c r="E44" s="32" t="s">
        <v>210</v>
      </c>
      <c r="F44" s="97">
        <v>133</v>
      </c>
      <c r="G44" s="105">
        <f t="shared" si="5"/>
        <v>15.966386554621847</v>
      </c>
    </row>
    <row r="45" spans="1:7" ht="12.75">
      <c r="A45" s="36" t="s">
        <v>211</v>
      </c>
      <c r="B45" s="98">
        <v>438</v>
      </c>
      <c r="C45" s="105">
        <f t="shared" si="6"/>
        <v>31.670281995661604</v>
      </c>
      <c r="E45" s="32" t="s">
        <v>212</v>
      </c>
      <c r="F45" s="97">
        <v>128</v>
      </c>
      <c r="G45" s="105">
        <f t="shared" si="5"/>
        <v>15.366146458583433</v>
      </c>
    </row>
    <row r="46" spans="1:7" ht="12.75">
      <c r="A46" s="36" t="s">
        <v>213</v>
      </c>
      <c r="B46" s="98">
        <v>233</v>
      </c>
      <c r="C46" s="105">
        <f t="shared" si="6"/>
        <v>16.847433116413594</v>
      </c>
      <c r="E46" s="32" t="s">
        <v>214</v>
      </c>
      <c r="F46" s="97">
        <v>130</v>
      </c>
      <c r="G46" s="105">
        <f t="shared" si="5"/>
        <v>15.606242496998798</v>
      </c>
    </row>
    <row r="47" spans="1:7" ht="12.75">
      <c r="A47" s="36" t="s">
        <v>215</v>
      </c>
      <c r="B47" s="97">
        <v>271</v>
      </c>
      <c r="C47" s="105">
        <f t="shared" si="6"/>
        <v>19.595083152566882</v>
      </c>
      <c r="E47" s="32" t="s">
        <v>216</v>
      </c>
      <c r="F47" s="97">
        <v>56</v>
      </c>
      <c r="G47" s="105">
        <f t="shared" si="5"/>
        <v>6.722689075630252</v>
      </c>
    </row>
    <row r="48" spans="1:7" ht="12.75">
      <c r="A48" s="36" t="s">
        <v>217</v>
      </c>
      <c r="B48" s="97">
        <v>140</v>
      </c>
      <c r="C48" s="105">
        <f t="shared" si="6"/>
        <v>10.12292118582791</v>
      </c>
      <c r="E48" s="32" t="s">
        <v>218</v>
      </c>
      <c r="F48" s="97">
        <v>188</v>
      </c>
      <c r="G48" s="105">
        <f t="shared" si="5"/>
        <v>22.56902761104442</v>
      </c>
    </row>
    <row r="49" spans="1:7" ht="12.75">
      <c r="A49" s="36" t="s">
        <v>219</v>
      </c>
      <c r="B49" s="97">
        <v>104</v>
      </c>
      <c r="C49" s="105">
        <f t="shared" si="6"/>
        <v>7.519884309472162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268</v>
      </c>
      <c r="G51" s="81">
        <f>(F51/F$51)*100</f>
        <v>100</v>
      </c>
    </row>
    <row r="52" spans="1:7" ht="12.75">
      <c r="A52" s="4" t="s">
        <v>223</v>
      </c>
      <c r="B52" s="97">
        <v>61</v>
      </c>
      <c r="C52" s="105">
        <f>(B52/$B$42)*100</f>
        <v>4.4107013738250185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405</v>
      </c>
      <c r="C53" s="105">
        <f>(B53/$B$42)*100</f>
        <v>29.28416485900217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690</v>
      </c>
      <c r="C54" s="105">
        <f>(B54/$B$42)*100</f>
        <v>49.891540130151846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227</v>
      </c>
      <c r="C55" s="105">
        <f>(B55/$B$42)*100</f>
        <v>16.413593637020966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52</v>
      </c>
      <c r="G56" s="105">
        <f t="shared" si="7"/>
        <v>19.402985074626866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76</v>
      </c>
      <c r="G57" s="105">
        <f t="shared" si="7"/>
        <v>28.35820895522388</v>
      </c>
    </row>
    <row r="58" spans="1:7" ht="12.75">
      <c r="A58" s="36" t="s">
        <v>234</v>
      </c>
      <c r="B58" s="97">
        <v>0</v>
      </c>
      <c r="C58" s="105">
        <f aca="true" t="shared" si="8" ref="C58:C66">(B58/$B$42)*100</f>
        <v>0</v>
      </c>
      <c r="E58" s="32" t="s">
        <v>235</v>
      </c>
      <c r="F58" s="97">
        <v>81</v>
      </c>
      <c r="G58" s="105">
        <f t="shared" si="7"/>
        <v>30.223880597014922</v>
      </c>
    </row>
    <row r="59" spans="1:7" ht="12.75">
      <c r="A59" s="36" t="s">
        <v>236</v>
      </c>
      <c r="B59" s="97">
        <v>24</v>
      </c>
      <c r="C59" s="105">
        <f t="shared" si="8"/>
        <v>1.735357917570499</v>
      </c>
      <c r="E59" s="32" t="s">
        <v>237</v>
      </c>
      <c r="F59" s="98">
        <v>30</v>
      </c>
      <c r="G59" s="105">
        <f t="shared" si="7"/>
        <v>11.194029850746269</v>
      </c>
    </row>
    <row r="60" spans="1:7" ht="12.75">
      <c r="A60" s="36" t="s">
        <v>238</v>
      </c>
      <c r="B60" s="97">
        <v>158</v>
      </c>
      <c r="C60" s="105">
        <f t="shared" si="8"/>
        <v>11.424439624005785</v>
      </c>
      <c r="E60" s="32" t="s">
        <v>239</v>
      </c>
      <c r="F60" s="97">
        <v>29</v>
      </c>
      <c r="G60" s="105">
        <f t="shared" si="7"/>
        <v>10.820895522388058</v>
      </c>
    </row>
    <row r="61" spans="1:7" ht="12.75">
      <c r="A61" s="36" t="s">
        <v>240</v>
      </c>
      <c r="B61" s="97">
        <v>1187</v>
      </c>
      <c r="C61" s="105">
        <f t="shared" si="8"/>
        <v>85.82791033984093</v>
      </c>
      <c r="E61" s="32" t="s">
        <v>163</v>
      </c>
      <c r="F61" s="97">
        <v>965</v>
      </c>
      <c r="G61" s="112" t="s">
        <v>261</v>
      </c>
    </row>
    <row r="62" spans="1:7" ht="12.75">
      <c r="A62" s="36" t="s">
        <v>241</v>
      </c>
      <c r="B62" s="97">
        <v>9</v>
      </c>
      <c r="C62" s="105">
        <f t="shared" si="8"/>
        <v>0.6507592190889371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</v>
      </c>
      <c r="C65" s="105">
        <f t="shared" si="8"/>
        <v>0.3615328994938539</v>
      </c>
      <c r="E65" s="32" t="s">
        <v>208</v>
      </c>
      <c r="F65" s="97">
        <v>70</v>
      </c>
      <c r="G65" s="105">
        <f aca="true" t="shared" si="9" ref="G65:G71">(F65/F$51)*100</f>
        <v>26.119402985074625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48</v>
      </c>
      <c r="G66" s="105">
        <f t="shared" si="9"/>
        <v>17.91044776119403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32</v>
      </c>
      <c r="G67" s="105">
        <f t="shared" si="9"/>
        <v>11.940298507462686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31</v>
      </c>
      <c r="G68" s="105">
        <f t="shared" si="9"/>
        <v>11.567164179104477</v>
      </c>
    </row>
    <row r="69" spans="1:7" ht="12.75">
      <c r="A69" s="36" t="s">
        <v>249</v>
      </c>
      <c r="B69" s="97">
        <v>6</v>
      </c>
      <c r="C69" s="105">
        <f>(B69/$B$42)*100</f>
        <v>0.43383947939262474</v>
      </c>
      <c r="E69" s="32" t="s">
        <v>216</v>
      </c>
      <c r="F69" s="97">
        <v>13</v>
      </c>
      <c r="G69" s="105">
        <f t="shared" si="9"/>
        <v>4.850746268656716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45</v>
      </c>
      <c r="G70" s="105">
        <f t="shared" si="9"/>
        <v>16.791044776119403</v>
      </c>
    </row>
    <row r="71" spans="1:7" ht="12.75">
      <c r="A71" s="54" t="s">
        <v>252</v>
      </c>
      <c r="B71" s="103">
        <v>6</v>
      </c>
      <c r="C71" s="115">
        <f>(B71/$B$42)*100</f>
        <v>0.43383947939262474</v>
      </c>
      <c r="D71" s="41"/>
      <c r="E71" s="44" t="s">
        <v>220</v>
      </c>
      <c r="F71" s="103">
        <v>29</v>
      </c>
      <c r="G71" s="115">
        <f t="shared" si="9"/>
        <v>10.820895522388058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2002-06-13T15:08:28Z</dcterms:modified>
  <cp:category/>
  <cp:version/>
  <cp:contentType/>
  <cp:contentStatus/>
</cp:coreProperties>
</file>