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<sst xmlns="http://schemas.openxmlformats.org/spreadsheetml/2006/main" count="696" uniqueCount="438">
  <si>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</si>
  <si>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</si>
  <si>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</si>
  <si>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</si>
  <si>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</si>
  <si>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</si>
  <si>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</si>
  <si>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</si>
  <si>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</si>
  <si>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</si>
  <si>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</si>
  <si>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</si>
  <si>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</si>
  <si>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</si>
  <si>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</si>
  <si>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</si>
  <si>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</si>
  <si>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</si>
  <si>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</si>
  <si>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</si>
  <si>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</si>
  <si>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</si>
  <si>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</si>
  <si>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</si>
  <si>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</si>
  <si>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</si>
  <si>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</si>
  <si>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</si>
  <si>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</si>
  <si>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</si>
  <si>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</si>
  <si>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</si>
  <si>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</si>
  <si>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</si>
  <si>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</si>
  <si>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</si>
  <si>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</si>
  <si>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</si>
  <si>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</si>
  <si>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</si>
  <si>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</si>
  <si>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</si>
  <si>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</si>
  <si>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</si>
  <si>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</si>
  <si>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</si>
  <si>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</si>
  <si>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</si>
  <si>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</si>
  <si>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</si>
  <si>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</si>
  <si>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</si>
  <si>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</si>
  <si>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</si>
  <si>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</si>
  <si>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</si>
  <si>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</si>
  <si>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</si>
  <si>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</si>
  <si>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</si>
  <si>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</si>
  <si>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</si>
  <si>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</si>
  <si>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</si>
  <si>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</si>
  <si>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</si>
  <si>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</si>
  <si>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</si>
  <si>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</si>
  <si>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</si>
  <si>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</si>
  <si>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</si>
  <si>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</si>
  <si>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</si>
  <si>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</si>
  <si>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</si>
  <si>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</si>
  <si>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</si>
  <si>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</si>
  <si>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</si>
  <si>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</si>
  <si>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</si>
  <si>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</si>
  <si>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</si>
  <si>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</si>
  <si>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</si>
  <si>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</si>
  <si>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</si>
  <si>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</si>
  <si>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</si>
  <si>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</si>
  <si>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</si>
  <si>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</si>
  <si>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</si>
  <si>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</si>
  <si>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</si>
  <si>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</si>
  <si>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</si>
  <si>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</si>
  <si>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</si>
  <si>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</si>
  <si>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</si>
  <si>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</si>
  <si>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</si>
  <si>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</si>
  <si>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</si>
  <si>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</si>
  <si>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</si>
  <si>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</si>
  <si>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</si>
  <si>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</si>
  <si>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</si>
  <si>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</si>
  <si>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</si>
  <si>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</si>
  <si>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</si>
  <si>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</si>
  <si>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</si>
  <si>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</si>
  <si>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</si>
  <si>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</si>
  <si>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</si>
  <si>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</si>
  <si>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</si>
  <si>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</si>
  <si>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</si>
  <si>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</si>
  <si>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</si>
  <si>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</si>
  <si>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</si>
  <si>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</si>
  <si>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</si>
  <si>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</si>
  <si>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</si>
  <si>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</si>
  <si>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</si>
  <si>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</si>
  <si>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</si>
  <si>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</si>
  <si>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</si>
  <si>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</si>
  <si>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</si>
  <si>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</si>
  <si>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</si>
  <si>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</si>
  <si>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</si>
  <si>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</si>
  <si>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</si>
  <si>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</si>
  <si>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</si>
  <si>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</si>
  <si>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</si>
  <si>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</si>
  <si>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</si>
  <si>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</si>
  <si>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</si>
  <si>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</si>
  <si>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</si>
  <si>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</si>
  <si>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</si>
  <si>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</si>
  <si>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</si>
  <si>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</si>
  <si>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</si>
  <si>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</si>
  <si>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</si>
  <si>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</si>
  <si>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</si>
  <si>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</si>
  <si>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</si>
  <si>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</si>
  <si>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</si>
  <si>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</si>
  <si>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</si>
  <si>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</si>
  <si>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</si>
  <si>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</si>
  <si>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</si>
  <si>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</si>
  <si>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</si>
  <si>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</si>
  <si>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</si>
  <si>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</si>
  <si>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</si>
  <si>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</si>
  <si>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</si>
  <si>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</si>
  <si>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</si>
  <si>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</si>
  <si>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</si>
  <si>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</si>
  <si>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</si>
  <si>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</si>
  <si>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</si>
  <si>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</si>
  <si>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</si>
  <si>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</si>
  <si>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</si>
  <si>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</si>
  <si>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</si>
  <si>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</si>
  <si>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</si>
  <si>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</si>
  <si>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</si>
  <si>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</si>
  <si>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</si>
  <si>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</si>
  <si>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</si>
  <si>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</si>
  <si>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</si>
  <si>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</si>
  <si>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</si>
  <si>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</si>
  <si>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</si>
  <si>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</si>
  <si>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</si>
  <si>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</si>
  <si>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</si>
  <si>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</si>
  <si>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</si>
  <si>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</si>
  <si>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</si>
  <si>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</si>
  <si>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</si>
  <si>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</si>
  <si>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</si>
  <si>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</si>
  <si>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</si>
  <si>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</si>
  <si>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</si>
  <si>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</si>
  <si>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</si>
  <si>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</si>
  <si>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</si>
  <si>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</si>
  <si>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</si>
  <si>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</si>
  <si>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</si>
  <si>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</si>
  <si>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</si>
  <si>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</si>
  <si>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</si>
  <si>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</si>
  <si>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</si>
  <si>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</si>
  <si>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</si>
  <si>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</si>
  <si>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</si>
  <si>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</si>
  <si>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</si>
  <si>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</si>
  <si>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</si>
  <si>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</si>
  <si>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</si>
  <si>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</si>
  <si>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</si>
  <si>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</si>
  <si>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</si>
  <si>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</si>
  <si>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</si>
  <si>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</si>
  <si>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</si>
  <si>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</si>
  <si>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</si>
  <si>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</si>
  <si>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</si>
  <si>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</si>
  <si>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</si>
  <si>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</si>
  <si>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</si>
  <si>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</si>
  <si>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</si>
  <si>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</si>
  <si>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</si>
  <si>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</si>
  <si>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</si>
  <si>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</si>
  <si>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</si>
  <si>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</si>
  <si>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</si>
  <si>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</si>
  <si>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</si>
  <si>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</si>
  <si>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</si>
  <si>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</si>
  <si>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</si>
  <si>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</si>
  <si>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</si>
  <si>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</si>
  <si>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</si>
  <si>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</si>
  <si>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</si>
  <si>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</si>
  <si>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</si>
  <si>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</si>
  <si>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</si>
  <si>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</si>
  <si>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</si>
  <si>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</si>
  <si>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</si>
  <si>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</si>
  <si>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</si>
  <si>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</si>
  <si>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</si>
  <si>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</si>
  <si>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</si>
  <si>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</si>
  <si>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</si>
  <si>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</si>
  <si>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</si>
  <si>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</si>
  <si>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</si>
  <si>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</si>
  <si>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</si>
  <si>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</si>
  <si>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</si>
  <si>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</si>
  <si>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</si>
  <si>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</si>
  <si>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</si>
  <si>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</si>
  <si>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</si>
  <si>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</si>
  <si>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</si>
  <si>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</si>
  <si>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</si>
  <si>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</si>
  <si>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</si>
  <si>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</si>
  <si>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</si>
  <si>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</si>
  <si>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</si>
  <si>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</si>
  <si>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</si>
  <si>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</si>
  <si>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</si>
  <si>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</si>
  <si>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</si>
  <si>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</si>
  <si>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</si>
  <si>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</si>
  <si>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</si>
  <si>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</si>
  <si>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</si>
  <si>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</si>
  <si>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</si>
  <si>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</si>
  <si>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</si>
  <si>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</si>
  <si>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</si>
  <si>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</si>
  <si>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</si>
  <si>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</si>
  <si>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</si>
  <si>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</si>
  <si>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</si>
  <si>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</si>
  <si>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</si>
  <si>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</si>
  <si>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</si>
  <si>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</si>
  <si>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</si>
  <si>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</si>
  <si>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</si>
  <si>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</si>
  <si>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</si>
  <si>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</si>
  <si>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</si>
  <si>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</si>
  <si>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</si>
  <si>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</si>
  <si>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</si>
  <si>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</si>
  <si>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</si>
  <si>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</si>
  <si>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</si>
  <si>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</si>
  <si>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</si>
  <si>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</si>
  <si>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</si>
  <si>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</si>
  <si>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</si>
  <si>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</si>
  <si>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</si>
  <si>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</si>
  <si>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</si>
  <si>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</si>
  <si>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</si>
  <si>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</si>
  <si>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</si>
  <si>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</si>
  <si>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</si>
  <si>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</si>
  <si>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</si>
  <si>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</si>
  <si>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</si>
  <si>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Stillwater township, Sussex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</si>
  <si>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</si>
  <si>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Stillwater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</si>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</sst>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4267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4267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2105</v>
      </c>
      <c r="C9" s="152">
        <f>(B9/$B$7)*100</f>
        <v>49.33208343098195</v>
      </c>
      <c r="D9" s="153"/>
      <c r="E9" s="153" t="s">
        <v>404</v>
      </c>
      <c r="F9" s="151">
        <v>89</v>
      </c>
      <c r="G9" s="154">
        <f t="shared" si="0"/>
        <v>2.08577454886337</v>
      </c>
    </row>
    <row r="10" spans="1:7" ht="12.75">
      <c r="A10" s="150" t="s">
        <v>405</v>
      </c>
      <c r="B10" s="151">
        <v>2162</v>
      </c>
      <c r="C10" s="152">
        <f>(B10/$B$7)*100</f>
        <v>50.66791656901805</v>
      </c>
      <c r="D10" s="153"/>
      <c r="E10" s="153" t="s">
        <v>406</v>
      </c>
      <c r="F10" s="151">
        <v>4</v>
      </c>
      <c r="G10" s="154">
        <f t="shared" si="0"/>
        <v>0.0937426763534099</v>
      </c>
    </row>
    <row r="11" spans="1:7" ht="12.75">
      <c r="A11" s="150"/>
      <c r="B11" s="151" t="s">
        <v>250</v>
      </c>
      <c r="C11" s="152"/>
      <c r="D11" s="153"/>
      <c r="E11" s="153" t="s">
        <v>407</v>
      </c>
      <c r="F11" s="151">
        <v>31</v>
      </c>
      <c r="G11" s="154">
        <f t="shared" si="0"/>
        <v>0.7265057417389267</v>
      </c>
    </row>
    <row r="12" spans="1:7" ht="12.75">
      <c r="A12" s="150" t="s">
        <v>408</v>
      </c>
      <c r="B12" s="151">
        <v>265</v>
      </c>
      <c r="C12" s="152">
        <f aca="true" t="shared" si="1" ref="C12:C24">B12*100/B$7</f>
        <v>6.210452308413405</v>
      </c>
      <c r="D12" s="153"/>
      <c r="E12" s="153" t="s">
        <v>409</v>
      </c>
      <c r="F12" s="151">
        <v>7</v>
      </c>
      <c r="G12" s="154">
        <f t="shared" si="0"/>
        <v>0.1640496836184673</v>
      </c>
    </row>
    <row r="13" spans="1:7" ht="12.75">
      <c r="A13" s="150" t="s">
        <v>410</v>
      </c>
      <c r="B13" s="151">
        <v>306</v>
      </c>
      <c r="C13" s="152">
        <f t="shared" si="1"/>
        <v>7.171314741035856</v>
      </c>
      <c r="D13" s="153"/>
      <c r="E13" s="153" t="s">
        <v>411</v>
      </c>
      <c r="F13" s="151">
        <v>47</v>
      </c>
      <c r="G13" s="154">
        <f t="shared" si="0"/>
        <v>1.1014764471525662</v>
      </c>
    </row>
    <row r="14" spans="1:7" ht="12.75">
      <c r="A14" s="150" t="s">
        <v>412</v>
      </c>
      <c r="B14" s="151">
        <v>397</v>
      </c>
      <c r="C14" s="152">
        <f t="shared" si="1"/>
        <v>9.30396062807593</v>
      </c>
      <c r="D14" s="153"/>
      <c r="E14" s="153" t="s">
        <v>413</v>
      </c>
      <c r="F14" s="151">
        <v>4178</v>
      </c>
      <c r="G14" s="154">
        <f t="shared" si="0"/>
        <v>97.91422545113663</v>
      </c>
    </row>
    <row r="15" spans="1:7" ht="12.75">
      <c r="A15" s="150" t="s">
        <v>414</v>
      </c>
      <c r="B15" s="151">
        <v>338</v>
      </c>
      <c r="C15" s="152">
        <f t="shared" si="1"/>
        <v>7.921256151863136</v>
      </c>
      <c r="D15" s="153"/>
      <c r="E15" s="153" t="s">
        <v>415</v>
      </c>
      <c r="F15" s="151">
        <v>4117</v>
      </c>
      <c r="G15" s="154">
        <f t="shared" si="0"/>
        <v>96.48464963674714</v>
      </c>
    </row>
    <row r="16" spans="1:7" ht="12.75">
      <c r="A16" s="150" t="s">
        <v>416</v>
      </c>
      <c r="B16" s="151">
        <v>172</v>
      </c>
      <c r="C16" s="152">
        <f t="shared" si="1"/>
        <v>4.030935083196625</v>
      </c>
      <c r="D16" s="153"/>
      <c r="E16" s="153"/>
      <c r="F16" s="146" t="s">
        <v>250</v>
      </c>
      <c r="G16" s="147"/>
    </row>
    <row r="17" spans="1:7" ht="12.75">
      <c r="A17" s="150" t="s">
        <v>417</v>
      </c>
      <c r="B17" s="151">
        <v>490</v>
      </c>
      <c r="C17" s="152">
        <f t="shared" si="1"/>
        <v>11.483477853292712</v>
      </c>
      <c r="D17" s="153"/>
      <c r="E17" s="144" t="s">
        <v>418</v>
      </c>
      <c r="F17" s="146" t="s">
        <v>250</v>
      </c>
      <c r="G17" s="147"/>
    </row>
    <row r="18" spans="1:7" ht="12.75">
      <c r="A18" s="150" t="s">
        <v>419</v>
      </c>
      <c r="B18" s="151">
        <v>804</v>
      </c>
      <c r="C18" s="152">
        <f t="shared" si="1"/>
        <v>18.842277947035388</v>
      </c>
      <c r="D18" s="153"/>
      <c r="E18" s="144" t="s">
        <v>420</v>
      </c>
      <c r="F18" s="142">
        <v>4267</v>
      </c>
      <c r="G18" s="149">
        <v>100</v>
      </c>
    </row>
    <row r="19" spans="1:7" ht="12.75">
      <c r="A19" s="150" t="s">
        <v>421</v>
      </c>
      <c r="B19" s="151">
        <v>794</v>
      </c>
      <c r="C19" s="152">
        <f t="shared" si="1"/>
        <v>18.60792125615186</v>
      </c>
      <c r="D19" s="153"/>
      <c r="E19" s="153" t="s">
        <v>422</v>
      </c>
      <c r="F19" s="151">
        <v>4263</v>
      </c>
      <c r="G19" s="154">
        <f aca="true" t="shared" si="2" ref="G19:G30">F19*100/F$18</f>
        <v>99.90625732364659</v>
      </c>
    </row>
    <row r="20" spans="1:7" ht="12.75">
      <c r="A20" s="150" t="s">
        <v>423</v>
      </c>
      <c r="B20" s="151">
        <v>211</v>
      </c>
      <c r="C20" s="152">
        <f t="shared" si="1"/>
        <v>4.944926177642372</v>
      </c>
      <c r="D20" s="153"/>
      <c r="E20" s="153" t="s">
        <v>424</v>
      </c>
      <c r="F20" s="151">
        <v>1494</v>
      </c>
      <c r="G20" s="154">
        <f t="shared" si="2"/>
        <v>35.012889617998596</v>
      </c>
    </row>
    <row r="21" spans="1:7" ht="12.75">
      <c r="A21" s="150" t="s">
        <v>425</v>
      </c>
      <c r="B21" s="151">
        <v>130</v>
      </c>
      <c r="C21" s="152">
        <f t="shared" si="1"/>
        <v>3.0466369814858214</v>
      </c>
      <c r="D21" s="153"/>
      <c r="E21" s="153" t="s">
        <v>426</v>
      </c>
      <c r="F21" s="151">
        <v>1010</v>
      </c>
      <c r="G21" s="154">
        <f t="shared" si="2"/>
        <v>23.670025779235996</v>
      </c>
    </row>
    <row r="22" spans="1:7" ht="12.75">
      <c r="A22" s="150" t="s">
        <v>427</v>
      </c>
      <c r="B22" s="151">
        <v>216</v>
      </c>
      <c r="C22" s="152">
        <f t="shared" si="1"/>
        <v>5.062104523084134</v>
      </c>
      <c r="D22" s="153"/>
      <c r="E22" s="153" t="s">
        <v>428</v>
      </c>
      <c r="F22" s="151">
        <v>1468</v>
      </c>
      <c r="G22" s="154">
        <f t="shared" si="2"/>
        <v>34.40356222170143</v>
      </c>
    </row>
    <row r="23" spans="1:7" ht="12.75">
      <c r="A23" s="150" t="s">
        <v>429</v>
      </c>
      <c r="B23" s="151">
        <v>112</v>
      </c>
      <c r="C23" s="152">
        <f t="shared" si="1"/>
        <v>2.624794937895477</v>
      </c>
      <c r="D23" s="153"/>
      <c r="E23" s="153" t="s">
        <v>430</v>
      </c>
      <c r="F23" s="151">
        <v>1115</v>
      </c>
      <c r="G23" s="154">
        <f t="shared" si="2"/>
        <v>26.130771033513007</v>
      </c>
    </row>
    <row r="24" spans="1:7" ht="12.75">
      <c r="A24" s="150" t="s">
        <v>431</v>
      </c>
      <c r="B24" s="151">
        <v>32</v>
      </c>
      <c r="C24" s="152">
        <f t="shared" si="1"/>
        <v>0.7499414108272792</v>
      </c>
      <c r="D24" s="153"/>
      <c r="E24" s="153" t="s">
        <v>432</v>
      </c>
      <c r="F24" s="151">
        <v>142</v>
      </c>
      <c r="G24" s="154">
        <f t="shared" si="2"/>
        <v>3.327865010546051</v>
      </c>
    </row>
    <row r="25" spans="1:7" ht="12.75">
      <c r="A25" s="150"/>
      <c r="B25" s="146" t="s">
        <v>250</v>
      </c>
      <c r="C25" s="155"/>
      <c r="D25" s="153"/>
      <c r="E25" s="153" t="s">
        <v>433</v>
      </c>
      <c r="F25" s="151">
        <v>65</v>
      </c>
      <c r="G25" s="154">
        <f t="shared" si="2"/>
        <v>1.5233184907429107</v>
      </c>
    </row>
    <row r="26" spans="1:7" ht="12.75">
      <c r="A26" s="150" t="s">
        <v>434</v>
      </c>
      <c r="B26" s="156">
        <v>37.2</v>
      </c>
      <c r="C26" s="157" t="s">
        <v>261</v>
      </c>
      <c r="D26" s="153"/>
      <c r="E26" s="158" t="s">
        <v>435</v>
      </c>
      <c r="F26" s="159">
        <v>149</v>
      </c>
      <c r="G26" s="154">
        <f t="shared" si="2"/>
        <v>3.4919146941645183</v>
      </c>
    </row>
    <row r="27" spans="1:7" ht="12.75">
      <c r="A27" s="150"/>
      <c r="B27" s="146" t="s">
        <v>250</v>
      </c>
      <c r="C27" s="155"/>
      <c r="D27" s="153"/>
      <c r="E27" s="160" t="s">
        <v>436</v>
      </c>
      <c r="F27" s="161">
        <v>81</v>
      </c>
      <c r="G27" s="154">
        <f t="shared" si="2"/>
        <v>1.8982891961565502</v>
      </c>
    </row>
    <row r="28" spans="1:7" ht="12.75">
      <c r="A28" s="150" t="s">
        <v>262</v>
      </c>
      <c r="B28" s="151">
        <v>3072</v>
      </c>
      <c r="C28" s="152">
        <f aca="true" t="shared" si="3" ref="C28:C35">B28*100/B$7</f>
        <v>71.99437543941879</v>
      </c>
      <c r="D28" s="153"/>
      <c r="E28" s="153" t="s">
        <v>437</v>
      </c>
      <c r="F28" s="151">
        <v>4</v>
      </c>
      <c r="G28" s="154">
        <f t="shared" si="2"/>
        <v>0.0937426763534099</v>
      </c>
    </row>
    <row r="29" spans="1:7" ht="12.75">
      <c r="A29" s="150" t="s">
        <v>0</v>
      </c>
      <c r="B29" s="151">
        <v>1517</v>
      </c>
      <c r="C29" s="152">
        <f t="shared" si="3"/>
        <v>35.5519100070307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1555</v>
      </c>
      <c r="C30" s="152">
        <f t="shared" si="3"/>
        <v>36.4424654323881</v>
      </c>
      <c r="D30" s="153"/>
      <c r="E30" s="153" t="s">
        <v>3</v>
      </c>
      <c r="F30" s="151">
        <v>4</v>
      </c>
      <c r="G30" s="154">
        <f t="shared" si="2"/>
        <v>0.0937426763534099</v>
      </c>
    </row>
    <row r="31" spans="1:7" ht="12.75">
      <c r="A31" s="150" t="s">
        <v>4</v>
      </c>
      <c r="B31" s="151">
        <v>2909</v>
      </c>
      <c r="C31" s="152">
        <f t="shared" si="3"/>
        <v>68.17436137801734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439</v>
      </c>
      <c r="C32" s="152">
        <f t="shared" si="3"/>
        <v>10.288258729786735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360</v>
      </c>
      <c r="C33" s="152">
        <f t="shared" si="3"/>
        <v>8.43684087180689</v>
      </c>
      <c r="D33" s="153"/>
      <c r="E33" s="144" t="s">
        <v>8</v>
      </c>
      <c r="F33" s="142">
        <v>1494</v>
      </c>
      <c r="G33" s="149">
        <v>100</v>
      </c>
    </row>
    <row r="34" spans="1:7" ht="12.75">
      <c r="A34" s="150" t="s">
        <v>0</v>
      </c>
      <c r="B34" s="151">
        <v>159</v>
      </c>
      <c r="C34" s="152">
        <f t="shared" si="3"/>
        <v>3.7262713850480433</v>
      </c>
      <c r="D34" s="153"/>
      <c r="E34" s="153" t="s">
        <v>9</v>
      </c>
      <c r="F34" s="151">
        <v>1155</v>
      </c>
      <c r="G34" s="154">
        <f aca="true" t="shared" si="4" ref="G34:G42">F34*100/F$33</f>
        <v>77.30923694779116</v>
      </c>
    </row>
    <row r="35" spans="1:7" ht="12.75">
      <c r="A35" s="150" t="s">
        <v>2</v>
      </c>
      <c r="B35" s="151">
        <v>201</v>
      </c>
      <c r="C35" s="152">
        <f t="shared" si="3"/>
        <v>4.710569486758847</v>
      </c>
      <c r="D35" s="153"/>
      <c r="E35" s="153" t="s">
        <v>10</v>
      </c>
      <c r="F35" s="151">
        <v>613</v>
      </c>
      <c r="G35" s="154">
        <f t="shared" si="4"/>
        <v>41.03078982597055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1010</v>
      </c>
      <c r="G36" s="154">
        <f t="shared" si="4"/>
        <v>67.60374832663989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527</v>
      </c>
      <c r="G37" s="154">
        <f t="shared" si="4"/>
        <v>35.27443105756359</v>
      </c>
    </row>
    <row r="38" spans="1:7" ht="12.75">
      <c r="A38" s="164" t="s">
        <v>13</v>
      </c>
      <c r="B38" s="151">
        <v>4226</v>
      </c>
      <c r="C38" s="152">
        <f aca="true" t="shared" si="5" ref="C38:C56">B38*100/B$7</f>
        <v>99.03913756737755</v>
      </c>
      <c r="D38" s="153"/>
      <c r="E38" s="153" t="s">
        <v>14</v>
      </c>
      <c r="F38" s="151">
        <v>100</v>
      </c>
      <c r="G38" s="154">
        <f t="shared" si="4"/>
        <v>6.693440428380187</v>
      </c>
    </row>
    <row r="39" spans="1:7" ht="12.75">
      <c r="A39" s="150" t="s">
        <v>15</v>
      </c>
      <c r="B39" s="151">
        <v>4180</v>
      </c>
      <c r="C39" s="152">
        <f t="shared" si="5"/>
        <v>97.96109678931333</v>
      </c>
      <c r="D39" s="153"/>
      <c r="E39" s="153" t="s">
        <v>10</v>
      </c>
      <c r="F39" s="151">
        <v>59</v>
      </c>
      <c r="G39" s="154">
        <f t="shared" si="4"/>
        <v>3.9491298527443104</v>
      </c>
    </row>
    <row r="40" spans="1:7" ht="12.75">
      <c r="A40" s="150" t="s">
        <v>16</v>
      </c>
      <c r="B40" s="151">
        <v>7</v>
      </c>
      <c r="C40" s="152">
        <f t="shared" si="5"/>
        <v>0.1640496836184673</v>
      </c>
      <c r="D40" s="153"/>
      <c r="E40" s="153" t="s">
        <v>17</v>
      </c>
      <c r="F40" s="151">
        <v>339</v>
      </c>
      <c r="G40" s="154">
        <f t="shared" si="4"/>
        <v>22.690763052208837</v>
      </c>
    </row>
    <row r="41" spans="1:7" ht="12.75">
      <c r="A41" s="150" t="s">
        <v>18</v>
      </c>
      <c r="B41" s="151">
        <v>9</v>
      </c>
      <c r="C41" s="152">
        <f t="shared" si="5"/>
        <v>0.21092102179517225</v>
      </c>
      <c r="D41" s="153"/>
      <c r="E41" s="153" t="s">
        <v>19</v>
      </c>
      <c r="F41" s="151">
        <v>258</v>
      </c>
      <c r="G41" s="154">
        <f t="shared" si="4"/>
        <v>17.269076305220885</v>
      </c>
    </row>
    <row r="42" spans="1:7" ht="12.75">
      <c r="A42" s="150" t="s">
        <v>20</v>
      </c>
      <c r="B42" s="151">
        <v>20</v>
      </c>
      <c r="C42" s="152">
        <f t="shared" si="5"/>
        <v>0.46871338176704946</v>
      </c>
      <c r="D42" s="153"/>
      <c r="E42" s="153" t="s">
        <v>21</v>
      </c>
      <c r="F42" s="151">
        <v>87</v>
      </c>
      <c r="G42" s="154">
        <f t="shared" si="4"/>
        <v>5.823293172690763</v>
      </c>
    </row>
    <row r="43" spans="1:7" ht="12.75">
      <c r="A43" s="150" t="s">
        <v>22</v>
      </c>
      <c r="B43" s="151">
        <v>2</v>
      </c>
      <c r="C43" s="152">
        <f t="shared" si="5"/>
        <v>0.04687133817670495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2</v>
      </c>
      <c r="C44" s="152">
        <f t="shared" si="5"/>
        <v>0.04687133817670495</v>
      </c>
      <c r="D44" s="153"/>
      <c r="E44" s="153" t="s">
        <v>24</v>
      </c>
      <c r="F44" s="161">
        <v>653</v>
      </c>
      <c r="G44" s="165">
        <f>F44*100/F33</f>
        <v>43.708165997322624</v>
      </c>
    </row>
    <row r="45" spans="1:7" ht="12.75">
      <c r="A45" s="150" t="s">
        <v>25</v>
      </c>
      <c r="B45" s="151">
        <v>4</v>
      </c>
      <c r="C45" s="152">
        <f t="shared" si="5"/>
        <v>0.0937426763534099</v>
      </c>
      <c r="D45" s="153"/>
      <c r="E45" s="153" t="s">
        <v>26</v>
      </c>
      <c r="F45" s="161">
        <v>272</v>
      </c>
      <c r="G45" s="165">
        <f>F45*100/F33</f>
        <v>18.20615796519411</v>
      </c>
    </row>
    <row r="46" spans="1:7" ht="12.75">
      <c r="A46" s="150" t="s">
        <v>27</v>
      </c>
      <c r="B46" s="151">
        <v>1</v>
      </c>
      <c r="C46" s="152">
        <f t="shared" si="5"/>
        <v>0.023435669088352474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10</v>
      </c>
      <c r="C47" s="152">
        <f t="shared" si="5"/>
        <v>0.23435669088352473</v>
      </c>
      <c r="D47" s="153"/>
      <c r="E47" s="153" t="s">
        <v>29</v>
      </c>
      <c r="F47" s="166">
        <v>2.85</v>
      </c>
      <c r="G47" s="167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66">
        <v>3.27</v>
      </c>
      <c r="G48" s="167" t="s">
        <v>261</v>
      </c>
    </row>
    <row r="49" spans="1:7" ht="14.25">
      <c r="A49" s="150" t="s">
        <v>32</v>
      </c>
      <c r="B49" s="151">
        <v>1</v>
      </c>
      <c r="C49" s="152">
        <f t="shared" si="5"/>
        <v>0.023435669088352474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2030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1494</v>
      </c>
      <c r="G52" s="154">
        <f>F52*100/F$51</f>
        <v>73.5960591133005</v>
      </c>
    </row>
    <row r="53" spans="1:7" ht="12.75">
      <c r="A53" s="150" t="s">
        <v>39</v>
      </c>
      <c r="B53" s="161">
        <v>0</v>
      </c>
      <c r="C53" s="152">
        <f t="shared" si="5"/>
        <v>0</v>
      </c>
      <c r="D53" s="153"/>
      <c r="E53" s="153" t="s">
        <v>40</v>
      </c>
      <c r="F53" s="151">
        <v>536</v>
      </c>
      <c r="G53" s="154">
        <f>F53*100/F$51</f>
        <v>26.40394088669951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432</v>
      </c>
      <c r="G54" s="154">
        <f>F54*100/F$51</f>
        <v>21.2807881773399</v>
      </c>
    </row>
    <row r="55" spans="1:7" ht="12.75">
      <c r="A55" s="150" t="s">
        <v>43</v>
      </c>
      <c r="B55" s="151">
        <v>10</v>
      </c>
      <c r="C55" s="152">
        <f t="shared" si="5"/>
        <v>0.23435669088352473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41</v>
      </c>
      <c r="C56" s="152">
        <f t="shared" si="5"/>
        <v>0.9608624326224514</v>
      </c>
      <c r="D56" s="153"/>
      <c r="E56" s="153" t="s">
        <v>45</v>
      </c>
      <c r="F56" s="168">
        <v>1.4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4.6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4214</v>
      </c>
      <c r="C60" s="169">
        <f>B60*100/B7</f>
        <v>98.75790953831732</v>
      </c>
      <c r="D60" s="153"/>
      <c r="E60" s="144" t="s">
        <v>51</v>
      </c>
      <c r="F60" s="142">
        <v>1494</v>
      </c>
      <c r="G60" s="149">
        <v>100</v>
      </c>
    </row>
    <row r="61" spans="1:7" ht="12.75">
      <c r="A61" s="150" t="s">
        <v>52</v>
      </c>
      <c r="B61" s="161">
        <v>16</v>
      </c>
      <c r="C61" s="169">
        <f>B61*100/B7</f>
        <v>0.3749707054136396</v>
      </c>
      <c r="D61" s="153"/>
      <c r="E61" s="153" t="s">
        <v>53</v>
      </c>
      <c r="F61" s="151">
        <v>1308</v>
      </c>
      <c r="G61" s="154">
        <f>F61*100/F$60</f>
        <v>87.55020080321285</v>
      </c>
    </row>
    <row r="62" spans="1:7" ht="12.75">
      <c r="A62" s="150" t="s">
        <v>54</v>
      </c>
      <c r="B62" s="161">
        <v>19</v>
      </c>
      <c r="C62" s="169">
        <f>B62*100/B7</f>
        <v>0.445277712678697</v>
      </c>
      <c r="D62" s="153"/>
      <c r="E62" s="153" t="s">
        <v>55</v>
      </c>
      <c r="F62" s="151">
        <v>186</v>
      </c>
      <c r="G62" s="154">
        <f>F62*100/F$60</f>
        <v>12.449799196787149</v>
      </c>
    </row>
    <row r="63" spans="1:7" ht="12.75">
      <c r="A63" s="150" t="s">
        <v>56</v>
      </c>
      <c r="B63" s="161">
        <v>32</v>
      </c>
      <c r="C63" s="169">
        <f>B63*100/B7</f>
        <v>0.7499414108272792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0</v>
      </c>
      <c r="C64" s="169">
        <f>B64*100/B7</f>
        <v>0</v>
      </c>
      <c r="D64" s="153"/>
      <c r="E64" s="153" t="s">
        <v>58</v>
      </c>
      <c r="F64" s="166">
        <v>2.92</v>
      </c>
      <c r="G64" s="167" t="s">
        <v>261</v>
      </c>
    </row>
    <row r="65" spans="1:7" ht="13.5" thickBot="1">
      <c r="A65" s="172" t="s">
        <v>59</v>
      </c>
      <c r="B65" s="173">
        <v>27</v>
      </c>
      <c r="C65" s="174">
        <f>B65*100/B7</f>
        <v>0.6327630653855167</v>
      </c>
      <c r="D65" s="175"/>
      <c r="E65" s="175" t="s">
        <v>60</v>
      </c>
      <c r="F65" s="176">
        <v>2.37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4267</v>
      </c>
      <c r="G9" s="33">
        <f>(F9/$F$9)*100</f>
        <v>100</v>
      </c>
    </row>
    <row r="10" spans="1:7" ht="12.75">
      <c r="A10" s="29" t="s">
        <v>269</v>
      </c>
      <c r="B10" s="93">
        <v>1234</v>
      </c>
      <c r="C10" s="33">
        <f aca="true" t="shared" si="0" ref="C10:C15">(B10/$B$10)*100</f>
        <v>100</v>
      </c>
      <c r="E10" s="34" t="s">
        <v>270</v>
      </c>
      <c r="F10" s="97">
        <v>4127</v>
      </c>
      <c r="G10" s="84">
        <f aca="true" t="shared" si="1" ref="G10:G16">(F10/$F$9)*100</f>
        <v>96.71900632763065</v>
      </c>
    </row>
    <row r="11" spans="1:8" ht="12.75">
      <c r="A11" s="36" t="s">
        <v>271</v>
      </c>
      <c r="B11" s="98">
        <v>72</v>
      </c>
      <c r="C11" s="35">
        <f t="shared" si="0"/>
        <v>5.834683954619125</v>
      </c>
      <c r="E11" s="34" t="s">
        <v>272</v>
      </c>
      <c r="F11" s="97">
        <v>4096</v>
      </c>
      <c r="G11" s="84">
        <f t="shared" si="1"/>
        <v>95.99250058589173</v>
      </c>
      <c r="H11" s="15" t="s">
        <v>250</v>
      </c>
    </row>
    <row r="12" spans="1:8" ht="12.75">
      <c r="A12" s="36" t="s">
        <v>273</v>
      </c>
      <c r="B12" s="98">
        <v>45</v>
      </c>
      <c r="C12" s="35">
        <f t="shared" si="0"/>
        <v>3.6466774716369525</v>
      </c>
      <c r="E12" s="34" t="s">
        <v>274</v>
      </c>
      <c r="F12" s="97">
        <v>3174</v>
      </c>
      <c r="G12" s="84">
        <f t="shared" si="1"/>
        <v>74.38481368643075</v>
      </c>
      <c r="H12" s="15" t="s">
        <v>250</v>
      </c>
    </row>
    <row r="13" spans="1:7" ht="12.75">
      <c r="A13" s="36" t="s">
        <v>275</v>
      </c>
      <c r="B13" s="98">
        <v>616</v>
      </c>
      <c r="C13" s="35">
        <f t="shared" si="0"/>
        <v>49.91896272285251</v>
      </c>
      <c r="E13" s="34" t="s">
        <v>276</v>
      </c>
      <c r="F13" s="97">
        <v>922</v>
      </c>
      <c r="G13" s="84">
        <f t="shared" si="1"/>
        <v>21.60768689946098</v>
      </c>
    </row>
    <row r="14" spans="1:7" ht="12.75">
      <c r="A14" s="36" t="s">
        <v>277</v>
      </c>
      <c r="B14" s="98">
        <v>298</v>
      </c>
      <c r="C14" s="35">
        <f t="shared" si="0"/>
        <v>24.149108589951375</v>
      </c>
      <c r="E14" s="34" t="s">
        <v>166</v>
      </c>
      <c r="F14" s="97">
        <v>31</v>
      </c>
      <c r="G14" s="84">
        <f t="shared" si="1"/>
        <v>0.7265057417389267</v>
      </c>
    </row>
    <row r="15" spans="1:7" ht="12.75">
      <c r="A15" s="36" t="s">
        <v>324</v>
      </c>
      <c r="B15" s="97">
        <v>203</v>
      </c>
      <c r="C15" s="35">
        <f t="shared" si="0"/>
        <v>16.450567260940034</v>
      </c>
      <c r="E15" s="34" t="s">
        <v>278</v>
      </c>
      <c r="F15" s="97">
        <v>140</v>
      </c>
      <c r="G15" s="84">
        <f t="shared" si="1"/>
        <v>3.2809936723693465</v>
      </c>
    </row>
    <row r="16" spans="1:7" ht="12.75">
      <c r="A16" s="36"/>
      <c r="B16" s="93" t="s">
        <v>250</v>
      </c>
      <c r="C16" s="10"/>
      <c r="E16" s="34" t="s">
        <v>279</v>
      </c>
      <c r="F16" s="98">
        <v>13</v>
      </c>
      <c r="G16" s="84">
        <f t="shared" si="1"/>
        <v>0.3046636981485822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109</v>
      </c>
      <c r="G17" s="84">
        <f>(F17/$F$9)*100</f>
        <v>2.5544879306304193</v>
      </c>
    </row>
    <row r="18" spans="1:7" ht="12.75">
      <c r="A18" s="29" t="s">
        <v>282</v>
      </c>
      <c r="B18" s="93">
        <v>2797</v>
      </c>
      <c r="C18" s="33">
        <f>(B18/$B$18)*100</f>
        <v>100</v>
      </c>
      <c r="E18" s="34" t="s">
        <v>283</v>
      </c>
      <c r="F18" s="97">
        <v>31</v>
      </c>
      <c r="G18" s="84">
        <f>(F18/$F$9)*100</f>
        <v>0.7265057417389267</v>
      </c>
    </row>
    <row r="19" spans="1:7" ht="12.75">
      <c r="A19" s="36" t="s">
        <v>284</v>
      </c>
      <c r="B19" s="97">
        <v>69</v>
      </c>
      <c r="C19" s="84">
        <f aca="true" t="shared" si="2" ref="C19:C25">(B19/$B$18)*100</f>
        <v>2.4669288523417947</v>
      </c>
      <c r="E19" s="34"/>
      <c r="F19" s="97" t="s">
        <v>250</v>
      </c>
      <c r="G19" s="84"/>
    </row>
    <row r="20" spans="1:7" ht="12.75">
      <c r="A20" s="36" t="s">
        <v>285</v>
      </c>
      <c r="B20" s="97">
        <v>149</v>
      </c>
      <c r="C20" s="84">
        <f t="shared" si="2"/>
        <v>5.3271362173757595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890</v>
      </c>
      <c r="C21" s="84">
        <f t="shared" si="2"/>
        <v>31.81980693600286</v>
      </c>
      <c r="E21" s="38" t="s">
        <v>167</v>
      </c>
      <c r="F21" s="80">
        <v>140</v>
      </c>
      <c r="G21" s="33">
        <f>(F21/$F$21)*100</f>
        <v>100</v>
      </c>
    </row>
    <row r="22" spans="1:7" ht="12.75">
      <c r="A22" s="36" t="s">
        <v>302</v>
      </c>
      <c r="B22" s="97">
        <v>702</v>
      </c>
      <c r="C22" s="84">
        <f t="shared" si="2"/>
        <v>25.098319628173044</v>
      </c>
      <c r="E22" s="34" t="s">
        <v>303</v>
      </c>
      <c r="F22" s="97">
        <v>93</v>
      </c>
      <c r="G22" s="84">
        <f aca="true" t="shared" si="3" ref="G22:G27">(F22/$F$21)*100</f>
        <v>66.42857142857143</v>
      </c>
    </row>
    <row r="23" spans="1:7" ht="12.75">
      <c r="A23" s="36" t="s">
        <v>304</v>
      </c>
      <c r="B23" s="97">
        <v>229</v>
      </c>
      <c r="C23" s="84">
        <f t="shared" si="2"/>
        <v>8.187343582409724</v>
      </c>
      <c r="E23" s="34" t="s">
        <v>305</v>
      </c>
      <c r="F23" s="97">
        <v>12</v>
      </c>
      <c r="G23" s="84">
        <f t="shared" si="3"/>
        <v>8.571428571428571</v>
      </c>
    </row>
    <row r="24" spans="1:7" ht="12.75">
      <c r="A24" s="36" t="s">
        <v>306</v>
      </c>
      <c r="B24" s="97">
        <v>524</v>
      </c>
      <c r="C24" s="84">
        <f t="shared" si="2"/>
        <v>18.73435824097247</v>
      </c>
      <c r="E24" s="34" t="s">
        <v>307</v>
      </c>
      <c r="F24" s="97">
        <v>19</v>
      </c>
      <c r="G24" s="84">
        <f t="shared" si="3"/>
        <v>13.571428571428571</v>
      </c>
    </row>
    <row r="25" spans="1:7" ht="12.75">
      <c r="A25" s="36" t="s">
        <v>308</v>
      </c>
      <c r="B25" s="97">
        <v>234</v>
      </c>
      <c r="C25" s="84">
        <f t="shared" si="2"/>
        <v>8.366106542724348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16</v>
      </c>
      <c r="G26" s="84">
        <f t="shared" si="3"/>
        <v>11.428571428571429</v>
      </c>
    </row>
    <row r="27" spans="1:7" ht="12.75">
      <c r="A27" s="36" t="s">
        <v>311</v>
      </c>
      <c r="B27" s="108">
        <v>92.2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27.1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3999</v>
      </c>
      <c r="G30" s="33">
        <f>(F30/$F$30)*100</f>
        <v>100</v>
      </c>
      <c r="J30" s="39"/>
    </row>
    <row r="31" spans="1:10" ht="12.75">
      <c r="A31" s="95" t="s">
        <v>296</v>
      </c>
      <c r="B31" s="93">
        <v>3305</v>
      </c>
      <c r="C31" s="33">
        <f>(B31/$B$31)*100</f>
        <v>100</v>
      </c>
      <c r="E31" s="34" t="s">
        <v>317</v>
      </c>
      <c r="F31" s="97">
        <v>3794</v>
      </c>
      <c r="G31" s="101">
        <f>(F31/$F$30)*100</f>
        <v>94.87371842960741</v>
      </c>
      <c r="J31" s="39"/>
    </row>
    <row r="32" spans="1:10" ht="12.75">
      <c r="A32" s="36" t="s">
        <v>318</v>
      </c>
      <c r="B32" s="97">
        <v>779</v>
      </c>
      <c r="C32" s="10">
        <f>(B32/$B$31)*100</f>
        <v>23.57034795763994</v>
      </c>
      <c r="E32" s="34" t="s">
        <v>319</v>
      </c>
      <c r="F32" s="97">
        <v>205</v>
      </c>
      <c r="G32" s="101">
        <f aca="true" t="shared" si="4" ref="G32:G39">(F32/$F$30)*100</f>
        <v>5.126281570392599</v>
      </c>
      <c r="J32" s="39"/>
    </row>
    <row r="33" spans="1:10" ht="12.75">
      <c r="A33" s="36" t="s">
        <v>320</v>
      </c>
      <c r="B33" s="97">
        <v>2136</v>
      </c>
      <c r="C33" s="10">
        <f aca="true" t="shared" si="5" ref="C33:C38">(B33/$B$31)*100</f>
        <v>64.62934947049924</v>
      </c>
      <c r="E33" s="34" t="s">
        <v>321</v>
      </c>
      <c r="F33" s="97">
        <v>49</v>
      </c>
      <c r="G33" s="101">
        <f t="shared" si="4"/>
        <v>1.2253063265816453</v>
      </c>
      <c r="J33" s="39"/>
    </row>
    <row r="34" spans="1:7" ht="12.75">
      <c r="A34" s="36" t="s">
        <v>322</v>
      </c>
      <c r="B34" s="97">
        <v>21</v>
      </c>
      <c r="C34" s="10">
        <f t="shared" si="5"/>
        <v>0.6354009077155824</v>
      </c>
      <c r="E34" s="34" t="s">
        <v>323</v>
      </c>
      <c r="F34" s="97">
        <v>30</v>
      </c>
      <c r="G34" s="101">
        <f t="shared" si="4"/>
        <v>0.7501875468867216</v>
      </c>
    </row>
    <row r="35" spans="1:7" ht="12.75">
      <c r="A35" s="36" t="s">
        <v>325</v>
      </c>
      <c r="B35" s="97">
        <v>102</v>
      </c>
      <c r="C35" s="10">
        <f t="shared" si="5"/>
        <v>3.086232980332829</v>
      </c>
      <c r="E35" s="34" t="s">
        <v>321</v>
      </c>
      <c r="F35" s="97">
        <v>17</v>
      </c>
      <c r="G35" s="101">
        <f t="shared" si="4"/>
        <v>0.42510627656914224</v>
      </c>
    </row>
    <row r="36" spans="1:7" ht="12.75">
      <c r="A36" s="36" t="s">
        <v>297</v>
      </c>
      <c r="B36" s="97">
        <v>90</v>
      </c>
      <c r="C36" s="10">
        <f t="shared" si="5"/>
        <v>2.723146747352496</v>
      </c>
      <c r="E36" s="34" t="s">
        <v>327</v>
      </c>
      <c r="F36" s="97">
        <v>132</v>
      </c>
      <c r="G36" s="101">
        <f t="shared" si="4"/>
        <v>3.3008252063015755</v>
      </c>
    </row>
    <row r="37" spans="1:7" ht="12.75">
      <c r="A37" s="36" t="s">
        <v>326</v>
      </c>
      <c r="B37" s="97">
        <v>267</v>
      </c>
      <c r="C37" s="10">
        <f t="shared" si="5"/>
        <v>8.078668683812404</v>
      </c>
      <c r="E37" s="34" t="s">
        <v>321</v>
      </c>
      <c r="F37" s="97">
        <v>32</v>
      </c>
      <c r="G37" s="101">
        <f t="shared" si="4"/>
        <v>0.8002000500125032</v>
      </c>
    </row>
    <row r="38" spans="1:7" ht="12.75">
      <c r="A38" s="36" t="s">
        <v>297</v>
      </c>
      <c r="B38" s="97">
        <v>140</v>
      </c>
      <c r="C38" s="10">
        <f t="shared" si="5"/>
        <v>4.236006051437216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53</v>
      </c>
      <c r="C42" s="33">
        <f>(B42/$B$42)*100</f>
        <v>100</v>
      </c>
      <c r="E42" s="31" t="s">
        <v>268</v>
      </c>
      <c r="F42" s="80">
        <v>4267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13.20754716981132</v>
      </c>
      <c r="E43" s="60" t="s">
        <v>168</v>
      </c>
      <c r="F43" s="106">
        <v>5619</v>
      </c>
      <c r="G43" s="107">
        <f aca="true" t="shared" si="6" ref="G43:G71">(F43/$F$42)*100</f>
        <v>131.68502460745256</v>
      </c>
    </row>
    <row r="44" spans="1:7" ht="12.75">
      <c r="A44" s="36"/>
      <c r="B44" s="93" t="s">
        <v>250</v>
      </c>
      <c r="C44" s="10"/>
      <c r="E44" s="1" t="s">
        <v>329</v>
      </c>
      <c r="F44" s="97">
        <v>54</v>
      </c>
      <c r="G44" s="101">
        <f t="shared" si="6"/>
        <v>1.2655261307710335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67</v>
      </c>
      <c r="G45" s="101">
        <f t="shared" si="6"/>
        <v>1.5701898289196154</v>
      </c>
    </row>
    <row r="46" spans="1:7" ht="12.75">
      <c r="A46" s="29" t="s">
        <v>331</v>
      </c>
      <c r="B46" s="93">
        <v>3074</v>
      </c>
      <c r="C46" s="33">
        <f>(B46/$B$46)*100</f>
        <v>100</v>
      </c>
      <c r="E46" s="1" t="s">
        <v>332</v>
      </c>
      <c r="F46" s="97">
        <v>78</v>
      </c>
      <c r="G46" s="101">
        <f t="shared" si="6"/>
        <v>1.8279821888914929</v>
      </c>
    </row>
    <row r="47" spans="1:7" ht="12.75">
      <c r="A47" s="36" t="s">
        <v>333</v>
      </c>
      <c r="B47" s="97">
        <v>377</v>
      </c>
      <c r="C47" s="10">
        <f>(B47/$B$46)*100</f>
        <v>12.264150943396226</v>
      </c>
      <c r="E47" s="1" t="s">
        <v>334</v>
      </c>
      <c r="F47" s="97">
        <v>211</v>
      </c>
      <c r="G47" s="101">
        <f t="shared" si="6"/>
        <v>4.944926177642372</v>
      </c>
    </row>
    <row r="48" spans="1:7" ht="12.75">
      <c r="A48" s="36"/>
      <c r="B48" s="93" t="s">
        <v>250</v>
      </c>
      <c r="C48" s="10"/>
      <c r="E48" s="1" t="s">
        <v>335</v>
      </c>
      <c r="F48" s="97">
        <v>513</v>
      </c>
      <c r="G48" s="101">
        <f t="shared" si="6"/>
        <v>12.022498242324819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92</v>
      </c>
      <c r="G49" s="101">
        <f t="shared" si="6"/>
        <v>2.1560815561284272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0.1640496836184673</v>
      </c>
    </row>
    <row r="51" spans="1:7" ht="12.75">
      <c r="A51" s="5" t="s">
        <v>338</v>
      </c>
      <c r="B51" s="93">
        <v>1104</v>
      </c>
      <c r="C51" s="33">
        <f>(B51/$B$51)*100</f>
        <v>100</v>
      </c>
      <c r="E51" s="1" t="s">
        <v>339</v>
      </c>
      <c r="F51" s="97">
        <v>1081</v>
      </c>
      <c r="G51" s="101">
        <f t="shared" si="6"/>
        <v>25.333958284509023</v>
      </c>
    </row>
    <row r="52" spans="1:7" ht="12.75">
      <c r="A52" s="4" t="s">
        <v>340</v>
      </c>
      <c r="B52" s="98">
        <v>27</v>
      </c>
      <c r="C52" s="10">
        <f>(B52/$B$51)*100</f>
        <v>2.4456521739130435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69</v>
      </c>
      <c r="G53" s="101">
        <f t="shared" si="6"/>
        <v>1.6170611670963206</v>
      </c>
    </row>
    <row r="54" spans="1:7" ht="14.25">
      <c r="A54" s="5" t="s">
        <v>343</v>
      </c>
      <c r="B54" s="93">
        <v>2528</v>
      </c>
      <c r="C54" s="33">
        <f>(B54/$B$54)*100</f>
        <v>100</v>
      </c>
      <c r="E54" s="1" t="s">
        <v>201</v>
      </c>
      <c r="F54" s="97">
        <v>992</v>
      </c>
      <c r="G54" s="101">
        <f t="shared" si="6"/>
        <v>23.248183735645654</v>
      </c>
    </row>
    <row r="55" spans="1:7" ht="12.75">
      <c r="A55" s="4" t="s">
        <v>340</v>
      </c>
      <c r="B55" s="98">
        <v>399</v>
      </c>
      <c r="C55" s="10">
        <f>(B55/$B$54)*100</f>
        <v>15.783227848101266</v>
      </c>
      <c r="E55" s="1" t="s">
        <v>344</v>
      </c>
      <c r="F55" s="97">
        <v>954</v>
      </c>
      <c r="G55" s="101">
        <f t="shared" si="6"/>
        <v>22.35762831028826</v>
      </c>
    </row>
    <row r="56" spans="1:7" ht="12.75">
      <c r="A56" s="4" t="s">
        <v>345</v>
      </c>
      <c r="B56" s="120">
        <v>69.4</v>
      </c>
      <c r="C56" s="37" t="s">
        <v>261</v>
      </c>
      <c r="E56" s="1" t="s">
        <v>346</v>
      </c>
      <c r="F56" s="97">
        <v>30</v>
      </c>
      <c r="G56" s="101">
        <f t="shared" si="6"/>
        <v>0.7030700726505742</v>
      </c>
    </row>
    <row r="57" spans="1:7" ht="12.75">
      <c r="A57" s="4" t="s">
        <v>347</v>
      </c>
      <c r="B57" s="98">
        <v>2129</v>
      </c>
      <c r="C57" s="10">
        <f>(B57/$B$54)*100</f>
        <v>84.21677215189874</v>
      </c>
      <c r="E57" s="1" t="s">
        <v>348</v>
      </c>
      <c r="F57" s="97">
        <v>63</v>
      </c>
      <c r="G57" s="101">
        <f t="shared" si="6"/>
        <v>1.476447152566206</v>
      </c>
    </row>
    <row r="58" spans="1:7" ht="12.75">
      <c r="A58" s="4" t="s">
        <v>345</v>
      </c>
      <c r="B58" s="120">
        <v>84.3</v>
      </c>
      <c r="C58" s="10">
        <f>(B58/$B$57)*100</f>
        <v>3.9596054485674026</v>
      </c>
      <c r="E58" s="1" t="s">
        <v>349</v>
      </c>
      <c r="F58" s="97">
        <v>314</v>
      </c>
      <c r="G58" s="101">
        <f t="shared" si="6"/>
        <v>7.358800093742676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0.4687133817670494</v>
      </c>
    </row>
    <row r="60" spans="1:7" ht="12.75">
      <c r="A60" s="5" t="s">
        <v>351</v>
      </c>
      <c r="B60" s="93">
        <v>367</v>
      </c>
      <c r="C60" s="33">
        <f>(B60/$B$60)*100</f>
        <v>100</v>
      </c>
      <c r="E60" s="1" t="s">
        <v>352</v>
      </c>
      <c r="F60" s="97">
        <v>47</v>
      </c>
      <c r="G60" s="101">
        <f t="shared" si="6"/>
        <v>1.1014764471525662</v>
      </c>
    </row>
    <row r="61" spans="1:7" ht="12.75">
      <c r="A61" s="4" t="s">
        <v>340</v>
      </c>
      <c r="B61" s="97">
        <v>85</v>
      </c>
      <c r="C61" s="10">
        <f>(B61/$B$60)*100</f>
        <v>23.160762942779293</v>
      </c>
      <c r="E61" s="1" t="s">
        <v>353</v>
      </c>
      <c r="F61" s="97">
        <v>136</v>
      </c>
      <c r="G61" s="101">
        <f t="shared" si="6"/>
        <v>3.187250996015936</v>
      </c>
    </row>
    <row r="62" spans="1:7" ht="12.75">
      <c r="A62" s="4"/>
      <c r="B62" s="93" t="s">
        <v>250</v>
      </c>
      <c r="C62" s="10"/>
      <c r="E62" s="1" t="s">
        <v>354</v>
      </c>
      <c r="F62" s="97">
        <v>226</v>
      </c>
      <c r="G62" s="101">
        <f t="shared" si="6"/>
        <v>5.2964612139676595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33</v>
      </c>
      <c r="G63" s="101">
        <f t="shared" si="6"/>
        <v>0.7733770799156315</v>
      </c>
    </row>
    <row r="64" spans="1:7" ht="12.75">
      <c r="A64" s="29" t="s">
        <v>357</v>
      </c>
      <c r="B64" s="93">
        <v>3999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2942</v>
      </c>
      <c r="C65" s="10">
        <f>(B65/$B$64)*100</f>
        <v>73.5683920980245</v>
      </c>
      <c r="E65" s="1" t="s">
        <v>359</v>
      </c>
      <c r="F65" s="97">
        <v>68</v>
      </c>
      <c r="G65" s="101">
        <f t="shared" si="6"/>
        <v>1.593625498007968</v>
      </c>
    </row>
    <row r="66" spans="1:7" ht="12.75">
      <c r="A66" s="4" t="s">
        <v>257</v>
      </c>
      <c r="B66" s="97">
        <v>1048</v>
      </c>
      <c r="C66" s="10">
        <f aca="true" t="shared" si="7" ref="C66:C71">(B66/$B$64)*100</f>
        <v>26.206551637909474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589</v>
      </c>
      <c r="C67" s="10">
        <f t="shared" si="7"/>
        <v>14.728682170542637</v>
      </c>
      <c r="E67" s="1" t="s">
        <v>362</v>
      </c>
      <c r="F67" s="97">
        <v>22</v>
      </c>
      <c r="G67" s="101">
        <f t="shared" si="6"/>
        <v>0.5155847199437543</v>
      </c>
    </row>
    <row r="68" spans="1:7" ht="12.75">
      <c r="A68" s="4" t="s">
        <v>363</v>
      </c>
      <c r="B68" s="97">
        <v>459</v>
      </c>
      <c r="C68" s="10">
        <f t="shared" si="7"/>
        <v>11.47786946736684</v>
      </c>
      <c r="E68" s="1" t="s">
        <v>364</v>
      </c>
      <c r="F68" s="97">
        <v>214</v>
      </c>
      <c r="G68" s="101">
        <f t="shared" si="6"/>
        <v>5.015233184907429</v>
      </c>
    </row>
    <row r="69" spans="1:7" ht="12.75">
      <c r="A69" s="4" t="s">
        <v>365</v>
      </c>
      <c r="B69" s="97">
        <v>366</v>
      </c>
      <c r="C69" s="10">
        <f t="shared" si="7"/>
        <v>9.152288072018004</v>
      </c>
      <c r="E69" s="1" t="s">
        <v>366</v>
      </c>
      <c r="F69" s="97">
        <v>51</v>
      </c>
      <c r="G69" s="101">
        <f t="shared" si="6"/>
        <v>1.1952191235059761</v>
      </c>
    </row>
    <row r="70" spans="1:7" ht="12.75">
      <c r="A70" s="4" t="s">
        <v>367</v>
      </c>
      <c r="B70" s="97">
        <v>93</v>
      </c>
      <c r="C70" s="10">
        <f t="shared" si="7"/>
        <v>2.3255813953488373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</v>
      </c>
      <c r="C71" s="40">
        <f t="shared" si="7"/>
        <v>0.22505626406601648</v>
      </c>
      <c r="D71" s="41"/>
      <c r="E71" s="9" t="s">
        <v>369</v>
      </c>
      <c r="F71" s="103">
        <v>277</v>
      </c>
      <c r="G71" s="104">
        <f t="shared" si="6"/>
        <v>6.4916803374736345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3203</v>
      </c>
      <c r="C9" s="81">
        <f>(B9/$B$9)*100</f>
        <v>100</v>
      </c>
      <c r="D9" s="65"/>
      <c r="E9" s="79" t="s">
        <v>381</v>
      </c>
      <c r="F9" s="80">
        <v>1497</v>
      </c>
      <c r="G9" s="81">
        <f>(F9/$F$9)*100</f>
        <v>100</v>
      </c>
    </row>
    <row r="10" spans="1:7" ht="12.75">
      <c r="A10" s="82" t="s">
        <v>382</v>
      </c>
      <c r="B10" s="97">
        <v>2373</v>
      </c>
      <c r="C10" s="105">
        <f>(B10/$B$9)*100</f>
        <v>74.08679363097096</v>
      </c>
      <c r="D10" s="65"/>
      <c r="E10" s="78" t="s">
        <v>383</v>
      </c>
      <c r="F10" s="97">
        <v>31</v>
      </c>
      <c r="G10" s="105">
        <f aca="true" t="shared" si="0" ref="G10:G19">(F10/$F$9)*100</f>
        <v>2.070808283233133</v>
      </c>
    </row>
    <row r="11" spans="1:7" ht="12.75">
      <c r="A11" s="82" t="s">
        <v>384</v>
      </c>
      <c r="B11" s="97">
        <v>2373</v>
      </c>
      <c r="C11" s="105">
        <f aca="true" t="shared" si="1" ref="C11:C16">(B11/$B$9)*100</f>
        <v>74.08679363097096</v>
      </c>
      <c r="D11" s="65"/>
      <c r="E11" s="78" t="s">
        <v>385</v>
      </c>
      <c r="F11" s="97">
        <v>29</v>
      </c>
      <c r="G11" s="105">
        <f t="shared" si="0"/>
        <v>1.9372077488309953</v>
      </c>
    </row>
    <row r="12" spans="1:7" ht="12.75">
      <c r="A12" s="82" t="s">
        <v>386</v>
      </c>
      <c r="B12" s="97">
        <v>2342</v>
      </c>
      <c r="C12" s="105">
        <f>(B12/$B$9)*100</f>
        <v>73.11895098345302</v>
      </c>
      <c r="D12" s="65"/>
      <c r="E12" s="78" t="s">
        <v>387</v>
      </c>
      <c r="F12" s="97">
        <v>107</v>
      </c>
      <c r="G12" s="105">
        <f t="shared" si="0"/>
        <v>7.147628590514363</v>
      </c>
    </row>
    <row r="13" spans="1:7" ht="12.75">
      <c r="A13" s="82" t="s">
        <v>388</v>
      </c>
      <c r="B13" s="97">
        <v>31</v>
      </c>
      <c r="C13" s="105">
        <f>(B13/$B$9)*100</f>
        <v>0.9678426475179519</v>
      </c>
      <c r="D13" s="65"/>
      <c r="E13" s="78" t="s">
        <v>389</v>
      </c>
      <c r="F13" s="97">
        <v>76</v>
      </c>
      <c r="G13" s="105">
        <f t="shared" si="0"/>
        <v>5.076820307281229</v>
      </c>
    </row>
    <row r="14" spans="1:7" ht="12.75">
      <c r="A14" s="82" t="s">
        <v>390</v>
      </c>
      <c r="B14" s="109">
        <v>1.3</v>
      </c>
      <c r="C14" s="112" t="s">
        <v>261</v>
      </c>
      <c r="D14" s="65"/>
      <c r="E14" s="78" t="s">
        <v>391</v>
      </c>
      <c r="F14" s="97">
        <v>246</v>
      </c>
      <c r="G14" s="105">
        <f t="shared" si="0"/>
        <v>16.432865731462925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400</v>
      </c>
      <c r="G15" s="105">
        <f t="shared" si="0"/>
        <v>26.720106880427526</v>
      </c>
    </row>
    <row r="16" spans="1:7" ht="12.75">
      <c r="A16" s="82" t="s">
        <v>67</v>
      </c>
      <c r="B16" s="97">
        <v>830</v>
      </c>
      <c r="C16" s="105">
        <f t="shared" si="1"/>
        <v>25.913206369029034</v>
      </c>
      <c r="D16" s="65"/>
      <c r="E16" s="78" t="s">
        <v>68</v>
      </c>
      <c r="F16" s="97">
        <v>295</v>
      </c>
      <c r="G16" s="105">
        <f t="shared" si="0"/>
        <v>19.7060788243153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271</v>
      </c>
      <c r="G17" s="105">
        <f t="shared" si="0"/>
        <v>18.102872411489646</v>
      </c>
    </row>
    <row r="18" spans="1:7" ht="12.75">
      <c r="A18" s="77" t="s">
        <v>70</v>
      </c>
      <c r="B18" s="80">
        <v>1608</v>
      </c>
      <c r="C18" s="81">
        <f>(B18/$B$18)*100</f>
        <v>100</v>
      </c>
      <c r="D18" s="65"/>
      <c r="E18" s="78" t="s">
        <v>170</v>
      </c>
      <c r="F18" s="97">
        <v>32</v>
      </c>
      <c r="G18" s="105">
        <f t="shared" si="0"/>
        <v>2.137608550434202</v>
      </c>
    </row>
    <row r="19" spans="1:9" ht="12.75">
      <c r="A19" s="82" t="s">
        <v>382</v>
      </c>
      <c r="B19" s="97">
        <v>1087</v>
      </c>
      <c r="C19" s="105">
        <f>(B19/$B$18)*100</f>
        <v>67.59950248756219</v>
      </c>
      <c r="D19" s="65"/>
      <c r="E19" s="78" t="s">
        <v>169</v>
      </c>
      <c r="F19" s="98">
        <v>10</v>
      </c>
      <c r="G19" s="105">
        <f t="shared" si="0"/>
        <v>0.6680026720106881</v>
      </c>
      <c r="I19" s="118"/>
    </row>
    <row r="20" spans="1:7" ht="12.75">
      <c r="A20" s="82" t="s">
        <v>384</v>
      </c>
      <c r="B20" s="97">
        <v>1087</v>
      </c>
      <c r="C20" s="105">
        <f>(B20/$B$18)*100</f>
        <v>67.59950248756219</v>
      </c>
      <c r="D20" s="65"/>
      <c r="E20" s="78" t="s">
        <v>71</v>
      </c>
      <c r="F20" s="97">
        <v>63750</v>
      </c>
      <c r="G20" s="112" t="s">
        <v>261</v>
      </c>
    </row>
    <row r="21" spans="1:7" ht="12.75">
      <c r="A21" s="82" t="s">
        <v>386</v>
      </c>
      <c r="B21" s="97">
        <v>1076</v>
      </c>
      <c r="C21" s="105">
        <f>(B21/$B$18)*100</f>
        <v>66.91542288557214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1348</v>
      </c>
      <c r="G22" s="105">
        <f>(F22/$F$9)*100</f>
        <v>90.04676018704075</v>
      </c>
    </row>
    <row r="23" spans="1:7" ht="12.75">
      <c r="A23" s="77" t="s">
        <v>73</v>
      </c>
      <c r="B23" s="80">
        <v>305</v>
      </c>
      <c r="C23" s="81">
        <f>(B23/$B$23)*100</f>
        <v>100</v>
      </c>
      <c r="D23" s="65"/>
      <c r="E23" s="78" t="s">
        <v>74</v>
      </c>
      <c r="F23" s="97">
        <v>68688</v>
      </c>
      <c r="G23" s="112" t="s">
        <v>261</v>
      </c>
    </row>
    <row r="24" spans="1:7" ht="12.75">
      <c r="A24" s="82" t="s">
        <v>75</v>
      </c>
      <c r="B24" s="97">
        <v>149</v>
      </c>
      <c r="C24" s="105">
        <f>(B24/$B$23)*100</f>
        <v>48.85245901639344</v>
      </c>
      <c r="D24" s="65"/>
      <c r="E24" s="78" t="s">
        <v>76</v>
      </c>
      <c r="F24" s="97">
        <v>324</v>
      </c>
      <c r="G24" s="105">
        <f>(F24/$F$9)*100</f>
        <v>21.64328657314629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11666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</v>
      </c>
      <c r="G26" s="105">
        <f>(F26/$F$9)*100</f>
        <v>1.736806947227789</v>
      </c>
    </row>
    <row r="27" spans="1:7" ht="12.75">
      <c r="A27" s="77" t="s">
        <v>85</v>
      </c>
      <c r="B27" s="80">
        <v>2334</v>
      </c>
      <c r="C27" s="81">
        <f>(B27/$B$27)*100</f>
        <v>100</v>
      </c>
      <c r="D27" s="65"/>
      <c r="E27" s="78" t="s">
        <v>78</v>
      </c>
      <c r="F27" s="98">
        <v>7692</v>
      </c>
      <c r="G27" s="112" t="s">
        <v>261</v>
      </c>
    </row>
    <row r="28" spans="1:7" ht="12.75">
      <c r="A28" s="82" t="s">
        <v>86</v>
      </c>
      <c r="B28" s="97">
        <v>1979</v>
      </c>
      <c r="C28" s="105">
        <f aca="true" t="shared" si="2" ref="C28:C33">(B28/$B$27)*100</f>
        <v>84.79005998286205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188</v>
      </c>
      <c r="C29" s="105">
        <f t="shared" si="2"/>
        <v>8.05484147386461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0.4712939160239932</v>
      </c>
      <c r="D30" s="65"/>
      <c r="E30" s="78" t="s">
        <v>81</v>
      </c>
      <c r="F30" s="97">
        <v>196</v>
      </c>
      <c r="G30" s="105">
        <f>(F30/$F$9)*100</f>
        <v>13.092852371409485</v>
      </c>
    </row>
    <row r="31" spans="1:7" ht="12.75">
      <c r="A31" s="82" t="s">
        <v>115</v>
      </c>
      <c r="B31" s="97">
        <v>18</v>
      </c>
      <c r="C31" s="105">
        <f t="shared" si="2"/>
        <v>0.7712082262210797</v>
      </c>
      <c r="D31" s="65"/>
      <c r="E31" s="78" t="s">
        <v>82</v>
      </c>
      <c r="F31" s="97">
        <v>17312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138</v>
      </c>
      <c r="C33" s="105">
        <f t="shared" si="2"/>
        <v>5.912596401028278</v>
      </c>
      <c r="D33" s="65"/>
      <c r="E33" s="79" t="s">
        <v>84</v>
      </c>
      <c r="F33" s="80">
        <v>1153</v>
      </c>
      <c r="G33" s="81">
        <f>(F33/$F$33)*100</f>
        <v>100</v>
      </c>
    </row>
    <row r="34" spans="1:7" ht="12.75">
      <c r="A34" s="82" t="s">
        <v>91</v>
      </c>
      <c r="B34" s="109">
        <v>40.4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1.3009540329575022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</v>
      </c>
      <c r="G35" s="105">
        <f t="shared" si="3"/>
        <v>0.26019080659150046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59</v>
      </c>
      <c r="G36" s="105">
        <f t="shared" si="3"/>
        <v>5.117085862966175</v>
      </c>
    </row>
    <row r="37" spans="1:7" ht="12.75">
      <c r="A37" s="77" t="s">
        <v>94</v>
      </c>
      <c r="B37" s="80">
        <v>2342</v>
      </c>
      <c r="C37" s="81">
        <f>(B37/$B$37)*100</f>
        <v>100</v>
      </c>
      <c r="D37" s="65"/>
      <c r="E37" s="78" t="s">
        <v>389</v>
      </c>
      <c r="F37" s="97">
        <v>67</v>
      </c>
      <c r="G37" s="105">
        <f t="shared" si="3"/>
        <v>5.810928013876843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158</v>
      </c>
      <c r="G38" s="105">
        <f t="shared" si="3"/>
        <v>13.70338248048569</v>
      </c>
    </row>
    <row r="39" spans="1:7" ht="12.75">
      <c r="A39" s="82" t="s">
        <v>97</v>
      </c>
      <c r="B39" s="98">
        <v>793</v>
      </c>
      <c r="C39" s="105">
        <f>(B39/$B$37)*100</f>
        <v>33.859948761742096</v>
      </c>
      <c r="D39" s="65"/>
      <c r="E39" s="78" t="s">
        <v>393</v>
      </c>
      <c r="F39" s="97">
        <v>310</v>
      </c>
      <c r="G39" s="105">
        <f t="shared" si="3"/>
        <v>26.886383347788378</v>
      </c>
    </row>
    <row r="40" spans="1:7" ht="12.75">
      <c r="A40" s="82" t="s">
        <v>98</v>
      </c>
      <c r="B40" s="98">
        <v>236</v>
      </c>
      <c r="C40" s="105">
        <f>(B40/$B$37)*100</f>
        <v>10.076857386848847</v>
      </c>
      <c r="D40" s="65"/>
      <c r="E40" s="78" t="s">
        <v>68</v>
      </c>
      <c r="F40" s="97">
        <v>259</v>
      </c>
      <c r="G40" s="105">
        <f t="shared" si="3"/>
        <v>22.46313963573287</v>
      </c>
    </row>
    <row r="41" spans="1:7" ht="12.75">
      <c r="A41" s="82" t="s">
        <v>100</v>
      </c>
      <c r="B41" s="98">
        <v>632</v>
      </c>
      <c r="C41" s="105">
        <f>(B41/$B$37)*100</f>
        <v>26.98548249359522</v>
      </c>
      <c r="D41" s="65"/>
      <c r="E41" s="78" t="s">
        <v>69</v>
      </c>
      <c r="F41" s="97">
        <v>240</v>
      </c>
      <c r="G41" s="105">
        <f t="shared" si="3"/>
        <v>20.815264527320036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32</v>
      </c>
      <c r="G42" s="105">
        <f t="shared" si="3"/>
        <v>2.7753686036426712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0.8673026886383347</v>
      </c>
    </row>
    <row r="44" spans="1:7" ht="12.75">
      <c r="A44" s="82" t="s">
        <v>291</v>
      </c>
      <c r="B44" s="98">
        <v>387</v>
      </c>
      <c r="C44" s="105">
        <f>(B44/$B$37)*100</f>
        <v>16.524338172502134</v>
      </c>
      <c r="D44" s="65"/>
      <c r="E44" s="78" t="s">
        <v>93</v>
      </c>
      <c r="F44" s="97">
        <v>71563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294</v>
      </c>
      <c r="C46" s="105">
        <f>(B46/$B$37)*100</f>
        <v>12.5533731853117</v>
      </c>
      <c r="D46" s="65"/>
      <c r="E46" s="78" t="s">
        <v>96</v>
      </c>
      <c r="F46" s="97">
        <v>24933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48580</v>
      </c>
      <c r="G48" s="112" t="s">
        <v>261</v>
      </c>
    </row>
    <row r="49" spans="1:7" ht="13.5" thickBot="1">
      <c r="A49" s="82" t="s">
        <v>292</v>
      </c>
      <c r="B49" s="98">
        <v>28</v>
      </c>
      <c r="C49" s="105">
        <f aca="true" t="shared" si="4" ref="C49:C55">(B49/$B$37)*100</f>
        <v>1.1955593509820666</v>
      </c>
      <c r="D49" s="87"/>
      <c r="E49" s="88" t="s">
        <v>102</v>
      </c>
      <c r="F49" s="113">
        <v>35505</v>
      </c>
      <c r="G49" s="114" t="s">
        <v>261</v>
      </c>
    </row>
    <row r="50" spans="1:7" ht="13.5" thickTop="1">
      <c r="A50" s="82" t="s">
        <v>116</v>
      </c>
      <c r="B50" s="98">
        <v>241</v>
      </c>
      <c r="C50" s="105">
        <f t="shared" si="4"/>
        <v>10.290350128095644</v>
      </c>
      <c r="D50" s="65"/>
      <c r="E50" s="78"/>
      <c r="F50" s="86"/>
      <c r="G50" s="85"/>
    </row>
    <row r="51" spans="1:7" ht="12.75">
      <c r="A51" s="82" t="s">
        <v>117</v>
      </c>
      <c r="B51" s="98">
        <v>277</v>
      </c>
      <c r="C51" s="105">
        <f t="shared" si="4"/>
        <v>11.827497865072587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</v>
      </c>
      <c r="C52" s="105">
        <f t="shared" si="4"/>
        <v>3.330486763450043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334</v>
      </c>
      <c r="C53" s="105">
        <f t="shared" si="4"/>
        <v>14.26131511528608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92</v>
      </c>
      <c r="C54" s="105">
        <f t="shared" si="4"/>
        <v>3.928266438941076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98</v>
      </c>
      <c r="C55" s="105">
        <f t="shared" si="4"/>
        <v>4.184457728437233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155</v>
      </c>
      <c r="C57" s="105">
        <f>(B57/$B$37)*100</f>
        <v>6.618274978650726</v>
      </c>
      <c r="D57" s="65"/>
      <c r="E57" s="79" t="s">
        <v>84</v>
      </c>
      <c r="F57" s="80">
        <v>18</v>
      </c>
      <c r="G57" s="105">
        <f>(F57/L57)*100</f>
        <v>1.5611448395490026</v>
      </c>
      <c r="H57" s="79" t="s">
        <v>84</v>
      </c>
      <c r="L57" s="15">
        <v>1153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</v>
      </c>
      <c r="G58" s="105">
        <f>(F58/L58)*100</f>
        <v>2.26928895612708</v>
      </c>
      <c r="H58" s="78" t="s">
        <v>118</v>
      </c>
      <c r="L58" s="15">
        <v>661</v>
      </c>
    </row>
    <row r="59" spans="1:12" ht="12.75">
      <c r="A59" s="82" t="s">
        <v>112</v>
      </c>
      <c r="B59" s="98">
        <v>201</v>
      </c>
      <c r="C59" s="105">
        <f>(B59/$B$37)*100</f>
        <v>8.582408198121264</v>
      </c>
      <c r="D59" s="65"/>
      <c r="E59" s="78" t="s">
        <v>120</v>
      </c>
      <c r="F59" s="97">
        <v>3</v>
      </c>
      <c r="G59" s="105">
        <f>(F59/L59)*100</f>
        <v>1.6304347826086956</v>
      </c>
      <c r="H59" s="78" t="s">
        <v>120</v>
      </c>
      <c r="L59" s="15">
        <v>184</v>
      </c>
    </row>
    <row r="60" spans="1:7" ht="12.75">
      <c r="A60" s="82" t="s">
        <v>113</v>
      </c>
      <c r="B60" s="98">
        <v>496</v>
      </c>
      <c r="C60" s="105">
        <f>(B60/$B$37)*100</f>
        <v>21.178479931682322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154</v>
      </c>
      <c r="C62" s="105">
        <f>(B62/$B$37)*100</f>
        <v>6.575576430401367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72</v>
      </c>
    </row>
    <row r="63" spans="1:12" ht="12.75">
      <c r="A63" s="61" t="s">
        <v>293</v>
      </c>
      <c r="B63" s="98">
        <v>92</v>
      </c>
      <c r="C63" s="105">
        <f>(B63/$B$37)*100</f>
        <v>3.928266438941076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55</v>
      </c>
    </row>
    <row r="64" spans="1:12" ht="12.75">
      <c r="A64" s="82" t="s">
        <v>114</v>
      </c>
      <c r="B64" s="98">
        <v>96</v>
      </c>
      <c r="C64" s="105">
        <f>(B64/$B$37)*100</f>
        <v>4.0990606319385146</v>
      </c>
      <c r="D64" s="65"/>
      <c r="E64" s="78" t="s">
        <v>120</v>
      </c>
      <c r="F64" s="97">
        <v>0</v>
      </c>
      <c r="G64" s="121" t="s">
        <v>397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120</v>
      </c>
      <c r="G66" s="105">
        <f aca="true" t="shared" si="5" ref="G66:G71">(F66/L66)*100</f>
        <v>2.812280290602297</v>
      </c>
      <c r="H66" s="79" t="s">
        <v>124</v>
      </c>
      <c r="L66" s="15">
        <v>4267</v>
      </c>
    </row>
    <row r="67" spans="1:12" ht="12.75">
      <c r="A67" s="82" t="s">
        <v>126</v>
      </c>
      <c r="B67" s="97">
        <v>1851</v>
      </c>
      <c r="C67" s="105">
        <f>(B67/$B$37)*100</f>
        <v>79.03501280956448</v>
      </c>
      <c r="D67" s="65"/>
      <c r="E67" s="78" t="s">
        <v>262</v>
      </c>
      <c r="F67" s="97">
        <v>107</v>
      </c>
      <c r="G67" s="105">
        <f t="shared" si="5"/>
        <v>3.4808067664281066</v>
      </c>
      <c r="H67" s="78" t="s">
        <v>262</v>
      </c>
      <c r="L67" s="15">
        <v>3074</v>
      </c>
    </row>
    <row r="68" spans="1:12" ht="12.75">
      <c r="A68" s="82" t="s">
        <v>128</v>
      </c>
      <c r="B68" s="97">
        <v>300</v>
      </c>
      <c r="C68" s="105">
        <f>(B68/$B$37)*100</f>
        <v>12.809564474807855</v>
      </c>
      <c r="D68" s="65"/>
      <c r="E68" s="78" t="s">
        <v>127</v>
      </c>
      <c r="F68" s="97">
        <v>28</v>
      </c>
      <c r="G68" s="105">
        <f t="shared" si="5"/>
        <v>7.629427792915531</v>
      </c>
      <c r="H68" s="78" t="s">
        <v>127</v>
      </c>
      <c r="L68" s="15">
        <v>367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</v>
      </c>
      <c r="G69" s="105">
        <f t="shared" si="5"/>
        <v>1.0896898575020955</v>
      </c>
      <c r="H69" s="78" t="s">
        <v>129</v>
      </c>
      <c r="L69" s="15">
        <v>1193</v>
      </c>
    </row>
    <row r="70" spans="1:12" ht="12.75">
      <c r="A70" s="82" t="s">
        <v>376</v>
      </c>
      <c r="B70" s="97">
        <v>185</v>
      </c>
      <c r="C70" s="105">
        <f>(B70/$B$37)*100</f>
        <v>7.899231426131512</v>
      </c>
      <c r="D70" s="65"/>
      <c r="E70" s="78" t="s">
        <v>130</v>
      </c>
      <c r="F70" s="97">
        <v>9</v>
      </c>
      <c r="G70" s="105">
        <f t="shared" si="5"/>
        <v>0.9729729729729729</v>
      </c>
      <c r="H70" s="78" t="s">
        <v>130</v>
      </c>
      <c r="L70" s="15">
        <v>925</v>
      </c>
    </row>
    <row r="71" spans="1:12" ht="13.5" thickBot="1">
      <c r="A71" s="90" t="s">
        <v>371</v>
      </c>
      <c r="B71" s="110">
        <v>6</v>
      </c>
      <c r="C71" s="111">
        <f>(B71/$B$37)*100</f>
        <v>0.25619128949615716</v>
      </c>
      <c r="D71" s="91"/>
      <c r="E71" s="92" t="s">
        <v>131</v>
      </c>
      <c r="F71" s="110">
        <v>69</v>
      </c>
      <c r="G71" s="119">
        <f t="shared" si="5"/>
        <v>14.139344262295081</v>
      </c>
      <c r="H71" s="92" t="s">
        <v>131</v>
      </c>
      <c r="L71" s="15">
        <v>488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1494</v>
      </c>
      <c r="G9" s="81">
        <f>(F9/$F$9)*100</f>
        <v>100</v>
      </c>
      <c r="I9" s="53"/>
    </row>
    <row r="10" spans="1:7" ht="12.75">
      <c r="A10" s="36" t="s">
        <v>137</v>
      </c>
      <c r="B10" s="97">
        <v>1698</v>
      </c>
      <c r="C10" s="105">
        <f aca="true" t="shared" si="0" ref="C10:C18">(B10/$B$8)*100</f>
        <v>83.64532019704434</v>
      </c>
      <c r="E10" s="32" t="s">
        <v>138</v>
      </c>
      <c r="F10" s="97">
        <v>1471</v>
      </c>
      <c r="G10" s="105">
        <f>(F10/$F$9)*100</f>
        <v>98.46050870147256</v>
      </c>
    </row>
    <row r="11" spans="1:7" ht="12.75">
      <c r="A11" s="36" t="s">
        <v>139</v>
      </c>
      <c r="B11" s="97">
        <v>4</v>
      </c>
      <c r="C11" s="105">
        <f t="shared" si="0"/>
        <v>0.19704433497536944</v>
      </c>
      <c r="E11" s="32" t="s">
        <v>140</v>
      </c>
      <c r="F11" s="97">
        <v>15</v>
      </c>
      <c r="G11" s="105">
        <f>(F11/$F$9)*100</f>
        <v>1.0040160642570282</v>
      </c>
    </row>
    <row r="12" spans="1:7" ht="12.75">
      <c r="A12" s="36" t="s">
        <v>141</v>
      </c>
      <c r="B12" s="97">
        <v>37</v>
      </c>
      <c r="C12" s="105">
        <f t="shared" si="0"/>
        <v>1.8226600985221675</v>
      </c>
      <c r="E12" s="32" t="s">
        <v>142</v>
      </c>
      <c r="F12" s="97">
        <v>8</v>
      </c>
      <c r="G12" s="105">
        <f>(F12/$F$9)*100</f>
        <v>0.535475234270415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1176</v>
      </c>
      <c r="G14" s="81">
        <f>(F14/$F$14)*100</f>
        <v>100</v>
      </c>
    </row>
    <row r="15" spans="1:7" ht="12.75">
      <c r="A15" s="36" t="s">
        <v>146</v>
      </c>
      <c r="B15" s="97">
        <v>9</v>
      </c>
      <c r="C15" s="105">
        <f t="shared" si="0"/>
        <v>0.4433497536945813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282</v>
      </c>
      <c r="C17" s="105">
        <f t="shared" si="0"/>
        <v>13.891625615763548</v>
      </c>
      <c r="E17" s="1" t="s">
        <v>151</v>
      </c>
      <c r="F17" s="97">
        <v>129</v>
      </c>
      <c r="G17" s="105">
        <f aca="true" t="shared" si="1" ref="G17:G23">(F17/$F$14)*100</f>
        <v>10.96938775510204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437</v>
      </c>
      <c r="G18" s="105">
        <f t="shared" si="1"/>
        <v>37.15986394557823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395</v>
      </c>
      <c r="G19" s="105">
        <f t="shared" si="1"/>
        <v>33.58843537414966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201</v>
      </c>
      <c r="G20" s="105">
        <f t="shared" si="1"/>
        <v>17.091836734693878</v>
      </c>
    </row>
    <row r="21" spans="1:7" ht="12.75">
      <c r="A21" s="36" t="s">
        <v>156</v>
      </c>
      <c r="B21" s="98">
        <v>148</v>
      </c>
      <c r="C21" s="105">
        <f aca="true" t="shared" si="2" ref="C21:C28">(B21/$B$8)*100</f>
        <v>7.29064039408867</v>
      </c>
      <c r="E21" s="1" t="s">
        <v>157</v>
      </c>
      <c r="F21" s="97">
        <v>7</v>
      </c>
      <c r="G21" s="105">
        <f t="shared" si="1"/>
        <v>0.5952380952380952</v>
      </c>
    </row>
    <row r="22" spans="1:7" ht="12.75">
      <c r="A22" s="36" t="s">
        <v>158</v>
      </c>
      <c r="B22" s="98">
        <v>26</v>
      </c>
      <c r="C22" s="105">
        <f t="shared" si="2"/>
        <v>1.2807881773399015</v>
      </c>
      <c r="E22" s="1" t="s">
        <v>159</v>
      </c>
      <c r="F22" s="97">
        <v>7</v>
      </c>
      <c r="G22" s="105">
        <f t="shared" si="1"/>
        <v>0.5952380952380952</v>
      </c>
    </row>
    <row r="23" spans="1:7" ht="12.75">
      <c r="A23" s="36" t="s">
        <v>160</v>
      </c>
      <c r="B23" s="98">
        <v>29</v>
      </c>
      <c r="C23" s="105">
        <f t="shared" si="2"/>
        <v>1.4285714285714286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318</v>
      </c>
      <c r="C24" s="105">
        <f t="shared" si="2"/>
        <v>15.665024630541872</v>
      </c>
      <c r="E24" s="1" t="s">
        <v>163</v>
      </c>
      <c r="F24" s="97">
        <v>152400</v>
      </c>
      <c r="G24" s="112" t="s">
        <v>261</v>
      </c>
    </row>
    <row r="25" spans="1:7" ht="12.75">
      <c r="A25" s="36" t="s">
        <v>164</v>
      </c>
      <c r="B25" s="97">
        <v>268</v>
      </c>
      <c r="C25" s="105">
        <f t="shared" si="2"/>
        <v>13.201970443349753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325</v>
      </c>
      <c r="C26" s="105">
        <f t="shared" si="2"/>
        <v>16.00985221674877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602</v>
      </c>
      <c r="C27" s="105">
        <f t="shared" si="2"/>
        <v>29.655172413793103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314</v>
      </c>
      <c r="C28" s="105">
        <f t="shared" si="2"/>
        <v>15.467980295566502</v>
      </c>
      <c r="E28" s="32" t="s">
        <v>176</v>
      </c>
      <c r="F28" s="97">
        <v>972</v>
      </c>
      <c r="G28" s="105">
        <f aca="true" t="shared" si="3" ref="G28:G35">(F28/$F$14)*100</f>
        <v>82.6530612244898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0.5952380952380952</v>
      </c>
    </row>
    <row r="31" spans="1:7" ht="12.75">
      <c r="A31" s="36" t="s">
        <v>180</v>
      </c>
      <c r="B31" s="97">
        <v>30</v>
      </c>
      <c r="C31" s="105">
        <f aca="true" t="shared" si="4" ref="C31:C39">(B31/$B$8)*100</f>
        <v>1.477832512315271</v>
      </c>
      <c r="E31" s="32" t="s">
        <v>181</v>
      </c>
      <c r="F31" s="97">
        <v>28</v>
      </c>
      <c r="G31" s="105">
        <f t="shared" si="3"/>
        <v>2.380952380952381</v>
      </c>
    </row>
    <row r="32" spans="1:7" ht="12.75">
      <c r="A32" s="36" t="s">
        <v>182</v>
      </c>
      <c r="B32" s="97">
        <v>14</v>
      </c>
      <c r="C32" s="105">
        <f t="shared" si="4"/>
        <v>0.6896551724137931</v>
      </c>
      <c r="E32" s="32" t="s">
        <v>183</v>
      </c>
      <c r="F32" s="97">
        <v>97</v>
      </c>
      <c r="G32" s="105">
        <f t="shared" si="3"/>
        <v>8.24829931972789</v>
      </c>
    </row>
    <row r="33" spans="1:7" ht="12.75">
      <c r="A33" s="36" t="s">
        <v>184</v>
      </c>
      <c r="B33" s="97">
        <v>99</v>
      </c>
      <c r="C33" s="105">
        <f t="shared" si="4"/>
        <v>4.876847290640394</v>
      </c>
      <c r="E33" s="32" t="s">
        <v>185</v>
      </c>
      <c r="F33" s="97">
        <v>406</v>
      </c>
      <c r="G33" s="105">
        <f t="shared" si="3"/>
        <v>34.523809523809526</v>
      </c>
    </row>
    <row r="34" spans="1:7" ht="12.75">
      <c r="A34" s="36" t="s">
        <v>186</v>
      </c>
      <c r="B34" s="97">
        <v>331</v>
      </c>
      <c r="C34" s="105">
        <f t="shared" si="4"/>
        <v>16.305418719211822</v>
      </c>
      <c r="E34" s="32" t="s">
        <v>187</v>
      </c>
      <c r="F34" s="97">
        <v>312</v>
      </c>
      <c r="G34" s="105">
        <f t="shared" si="3"/>
        <v>26.53061224489796</v>
      </c>
    </row>
    <row r="35" spans="1:7" ht="12.75">
      <c r="A35" s="36" t="s">
        <v>188</v>
      </c>
      <c r="B35" s="97">
        <v>340</v>
      </c>
      <c r="C35" s="105">
        <f t="shared" si="4"/>
        <v>16.748768472906402</v>
      </c>
      <c r="E35" s="32" t="s">
        <v>189</v>
      </c>
      <c r="F35" s="97">
        <v>122</v>
      </c>
      <c r="G35" s="105">
        <f t="shared" si="3"/>
        <v>10.374149659863946</v>
      </c>
    </row>
    <row r="36" spans="1:7" ht="12.75">
      <c r="A36" s="36" t="s">
        <v>190</v>
      </c>
      <c r="B36" s="97">
        <v>361</v>
      </c>
      <c r="C36" s="105">
        <f t="shared" si="4"/>
        <v>17.783251231527096</v>
      </c>
      <c r="E36" s="32" t="s">
        <v>191</v>
      </c>
      <c r="F36" s="97">
        <v>1420</v>
      </c>
      <c r="G36" s="112" t="s">
        <v>261</v>
      </c>
    </row>
    <row r="37" spans="1:7" ht="12.75">
      <c r="A37" s="36" t="s">
        <v>192</v>
      </c>
      <c r="B37" s="97">
        <v>430</v>
      </c>
      <c r="C37" s="105">
        <f t="shared" si="4"/>
        <v>21.182266009852217</v>
      </c>
      <c r="E37" s="32" t="s">
        <v>193</v>
      </c>
      <c r="F37" s="97">
        <v>204</v>
      </c>
      <c r="G37" s="105">
        <f>(F37/$F$14)*100</f>
        <v>17.346938775510203</v>
      </c>
    </row>
    <row r="38" spans="1:7" ht="12.75">
      <c r="A38" s="36" t="s">
        <v>194</v>
      </c>
      <c r="B38" s="97">
        <v>234</v>
      </c>
      <c r="C38" s="105">
        <f t="shared" si="4"/>
        <v>11.527093596059114</v>
      </c>
      <c r="E38" s="32" t="s">
        <v>191</v>
      </c>
      <c r="F38" s="97">
        <v>525</v>
      </c>
      <c r="G38" s="112" t="s">
        <v>261</v>
      </c>
    </row>
    <row r="39" spans="1:7" ht="12.75">
      <c r="A39" s="36" t="s">
        <v>195</v>
      </c>
      <c r="B39" s="97">
        <v>191</v>
      </c>
      <c r="C39" s="105">
        <f t="shared" si="4"/>
        <v>9.408866995073891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222</v>
      </c>
      <c r="G43" s="105">
        <f aca="true" t="shared" si="5" ref="G43:G48">(F43/$F$14)*100</f>
        <v>18.877551020408163</v>
      </c>
    </row>
    <row r="44" spans="1:7" ht="12.75">
      <c r="A44" s="36" t="s">
        <v>209</v>
      </c>
      <c r="B44" s="98">
        <v>163</v>
      </c>
      <c r="C44" s="105">
        <f aca="true" t="shared" si="6" ref="C44:C49">(B44/$B$42)*100</f>
        <v>10.910307898259704</v>
      </c>
      <c r="E44" s="32" t="s">
        <v>210</v>
      </c>
      <c r="F44" s="97">
        <v>254</v>
      </c>
      <c r="G44" s="105">
        <f t="shared" si="5"/>
        <v>21.598639455782312</v>
      </c>
    </row>
    <row r="45" spans="1:7" ht="12.75">
      <c r="A45" s="36" t="s">
        <v>211</v>
      </c>
      <c r="B45" s="98">
        <v>248</v>
      </c>
      <c r="C45" s="105">
        <f t="shared" si="6"/>
        <v>16.599732262382865</v>
      </c>
      <c r="E45" s="32" t="s">
        <v>212</v>
      </c>
      <c r="F45" s="97">
        <v>204</v>
      </c>
      <c r="G45" s="105">
        <f t="shared" si="5"/>
        <v>17.346938775510203</v>
      </c>
    </row>
    <row r="46" spans="1:7" ht="12.75">
      <c r="A46" s="36" t="s">
        <v>213</v>
      </c>
      <c r="B46" s="98">
        <v>219</v>
      </c>
      <c r="C46" s="105">
        <f t="shared" si="6"/>
        <v>14.65863453815261</v>
      </c>
      <c r="E46" s="32" t="s">
        <v>214</v>
      </c>
      <c r="F46" s="97">
        <v>164</v>
      </c>
      <c r="G46" s="105">
        <f t="shared" si="5"/>
        <v>13.945578231292515</v>
      </c>
    </row>
    <row r="47" spans="1:7" ht="12.75">
      <c r="A47" s="36" t="s">
        <v>215</v>
      </c>
      <c r="B47" s="97">
        <v>503</v>
      </c>
      <c r="C47" s="105">
        <f t="shared" si="6"/>
        <v>33.668005354752346</v>
      </c>
      <c r="E47" s="32" t="s">
        <v>216</v>
      </c>
      <c r="F47" s="97">
        <v>96</v>
      </c>
      <c r="G47" s="105">
        <f t="shared" si="5"/>
        <v>8.16326530612245</v>
      </c>
    </row>
    <row r="48" spans="1:7" ht="12.75">
      <c r="A48" s="36" t="s">
        <v>217</v>
      </c>
      <c r="B48" s="97">
        <v>235</v>
      </c>
      <c r="C48" s="105">
        <f t="shared" si="6"/>
        <v>15.729585006693442</v>
      </c>
      <c r="E48" s="32" t="s">
        <v>218</v>
      </c>
      <c r="F48" s="97">
        <v>229</v>
      </c>
      <c r="G48" s="105">
        <f t="shared" si="5"/>
        <v>19.472789115646258</v>
      </c>
    </row>
    <row r="49" spans="1:7" ht="12.75">
      <c r="A49" s="36" t="s">
        <v>219</v>
      </c>
      <c r="B49" s="97">
        <v>126</v>
      </c>
      <c r="C49" s="105">
        <f t="shared" si="6"/>
        <v>8.433734939759036</v>
      </c>
      <c r="E49" s="32" t="s">
        <v>220</v>
      </c>
      <c r="F49" s="97">
        <v>7</v>
      </c>
      <c r="G49" s="105">
        <f>(F49/$F$14)*100</f>
        <v>0.5952380952380952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168</v>
      </c>
      <c r="G51" s="81">
        <f>(F51/F$51)*100</f>
        <v>100</v>
      </c>
    </row>
    <row r="52" spans="1:7" ht="12.75">
      <c r="A52" s="4" t="s">
        <v>223</v>
      </c>
      <c r="B52" s="97">
        <v>7</v>
      </c>
      <c r="C52" s="105">
        <f>(B52/$B$42)*100</f>
        <v>0.4685408299866131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393</v>
      </c>
      <c r="C53" s="105">
        <f>(B53/$B$42)*100</f>
        <v>26.305220883534137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718</v>
      </c>
      <c r="C54" s="105">
        <f>(B54/$B$42)*100</f>
        <v>48.058902275769746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376</v>
      </c>
      <c r="C55" s="105">
        <f>(B55/$B$42)*100</f>
        <v>25.167336010709505</v>
      </c>
      <c r="E55" s="32" t="s">
        <v>230</v>
      </c>
      <c r="F55" s="97">
        <v>18</v>
      </c>
      <c r="G55" s="105">
        <f t="shared" si="7"/>
        <v>10.714285714285714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</v>
      </c>
      <c r="G56" s="105">
        <f t="shared" si="7"/>
        <v>26.785714285714285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52</v>
      </c>
      <c r="G57" s="105">
        <f t="shared" si="7"/>
        <v>30.952380952380953</v>
      </c>
    </row>
    <row r="58" spans="1:7" ht="12.75">
      <c r="A58" s="36" t="s">
        <v>234</v>
      </c>
      <c r="B58" s="97">
        <v>7</v>
      </c>
      <c r="C58" s="105">
        <f aca="true" t="shared" si="8" ref="C58:C66">(B58/$B$42)*100</f>
        <v>0.4685408299866131</v>
      </c>
      <c r="E58" s="32" t="s">
        <v>235</v>
      </c>
      <c r="F58" s="97">
        <v>18</v>
      </c>
      <c r="G58" s="105">
        <f t="shared" si="7"/>
        <v>10.714285714285714</v>
      </c>
    </row>
    <row r="59" spans="1:7" ht="12.75">
      <c r="A59" s="36" t="s">
        <v>236</v>
      </c>
      <c r="B59" s="97">
        <v>193</v>
      </c>
      <c r="C59" s="105">
        <f t="shared" si="8"/>
        <v>12.91834002677376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136</v>
      </c>
      <c r="C60" s="105">
        <f t="shared" si="8"/>
        <v>9.103078982597054</v>
      </c>
      <c r="E60" s="32" t="s">
        <v>239</v>
      </c>
      <c r="F60" s="97">
        <v>35</v>
      </c>
      <c r="G60" s="105">
        <f t="shared" si="7"/>
        <v>20.833333333333336</v>
      </c>
    </row>
    <row r="61" spans="1:7" ht="12.75">
      <c r="A61" s="36" t="s">
        <v>240</v>
      </c>
      <c r="B61" s="97">
        <v>1098</v>
      </c>
      <c r="C61" s="105">
        <f t="shared" si="8"/>
        <v>73.49397590361446</v>
      </c>
      <c r="E61" s="32" t="s">
        <v>163</v>
      </c>
      <c r="F61" s="97">
        <v>760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0.4016064257028112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49</v>
      </c>
      <c r="C63" s="105">
        <f t="shared" si="8"/>
        <v>3.2797858099062918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0.33467202141900937</v>
      </c>
      <c r="E65" s="32" t="s">
        <v>208</v>
      </c>
      <c r="F65" s="97">
        <v>47</v>
      </c>
      <c r="G65" s="105">
        <f aca="true" t="shared" si="9" ref="G65:G71">(F65/F$51)*100</f>
        <v>27.976190476190478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17</v>
      </c>
      <c r="G66" s="105">
        <f t="shared" si="9"/>
        <v>10.119047619047619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</v>
      </c>
      <c r="G67" s="105">
        <f t="shared" si="9"/>
        <v>5.357142857142857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8.928571428571429</v>
      </c>
    </row>
    <row r="69" spans="1:7" ht="12.75">
      <c r="A69" s="36" t="s">
        <v>249</v>
      </c>
      <c r="B69" s="97">
        <v>6</v>
      </c>
      <c r="C69" s="105">
        <f>(B69/$B$42)*100</f>
        <v>0.4016064257028112</v>
      </c>
      <c r="E69" s="32" t="s">
        <v>216</v>
      </c>
      <c r="F69" s="97">
        <v>17</v>
      </c>
      <c r="G69" s="105">
        <f t="shared" si="9"/>
        <v>10.119047619047619</v>
      </c>
    </row>
    <row r="70" spans="1:7" ht="12.75">
      <c r="A70" s="36" t="s">
        <v>251</v>
      </c>
      <c r="B70" s="97">
        <v>9</v>
      </c>
      <c r="C70" s="105">
        <f>(B70/$B$42)*100</f>
        <v>0.6024096385542169</v>
      </c>
      <c r="E70" s="32" t="s">
        <v>218</v>
      </c>
      <c r="F70" s="97">
        <v>28</v>
      </c>
      <c r="G70" s="105">
        <f t="shared" si="9"/>
        <v>16.666666666666664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35</v>
      </c>
      <c r="G71" s="115">
        <f t="shared" si="9"/>
        <v>20.833333333333336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2002-06-13T15:09:01Z</dcterms:modified>
  <cp:category/>
  <cp:version/>
  <cp:contentType/>
  <cp:contentStatus/>
</cp:coreProperties>
</file>