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<sst xmlns="http://schemas.openxmlformats.org/spreadsheetml/2006/main" count="676" uniqueCount="437">
  <si>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</si>
  <si>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</si>
  <si>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</si>
  <si>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</si>
  <si>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</si>
  <si>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</si>
  <si>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</si>
  <si>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</si>
  <si>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</si>
  <si>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</si>
  <si>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</si>
  <si>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</si>
  <si>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</si>
  <si>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</si>
  <si>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</si>
  <si>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</si>
  <si>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</si>
  <si>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</si>
  <si>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</si>
  <si>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</si>
  <si>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</si>
  <si>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</si>
  <si>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</si>
  <si>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</si>
  <si>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</si>
  <si>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</si>
  <si>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</si>
  <si>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</si>
  <si>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</si>
  <si>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</si>
  <si>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</si>
  <si>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</si>
  <si>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</si>
  <si>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</si>
  <si>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</si>
  <si>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</si>
  <si>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</si>
  <si>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</si>
  <si>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</si>
  <si>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</si>
  <si>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</si>
  <si>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</si>
  <si>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</si>
  <si>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</si>
  <si>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</si>
  <si>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</si>
  <si>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</si>
  <si>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</si>
  <si>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</si>
  <si>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</si>
  <si>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</si>
  <si>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</si>
  <si>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</si>
  <si>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</si>
  <si>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</si>
  <si>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</si>
  <si>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</si>
  <si>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</si>
  <si>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</si>
  <si>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</si>
  <si>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</si>
  <si>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</si>
  <si>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</si>
  <si>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</si>
  <si>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</si>
  <si>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</si>
  <si>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</si>
  <si>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</si>
  <si>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</si>
  <si>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</si>
  <si>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</si>
  <si>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</si>
  <si>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</si>
  <si>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</si>
  <si>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</si>
  <si>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</si>
  <si>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</si>
  <si>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</si>
  <si>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</si>
  <si>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</si>
  <si>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</si>
  <si>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</si>
  <si>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</si>
  <si>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</si>
  <si>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</si>
  <si>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</si>
  <si>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</si>
  <si>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</si>
  <si>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</si>
  <si>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</si>
  <si>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</si>
  <si>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</si>
  <si>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</si>
  <si>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</si>
  <si>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</si>
  <si>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</si>
  <si>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</si>
  <si>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</si>
  <si>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</si>
  <si>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</si>
  <si>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</si>
  <si>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</si>
  <si>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</si>
  <si>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</si>
  <si>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</si>
  <si>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</si>
  <si>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</si>
  <si>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</si>
  <si>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</si>
  <si>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</si>
  <si>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</si>
  <si>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</si>
  <si>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</si>
  <si>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</si>
  <si>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</si>
  <si>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</si>
  <si>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</si>
  <si>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</si>
  <si>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Berkeley Heights CDP, Union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</si>
  <si>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</si>
  <si>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</si>
  <si>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</si>
  <si>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</si>
  <si>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</si>
  <si>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</si>
  <si>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</si>
  <si>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</si>
  <si>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</si>
  <si>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</si>
  <si>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</si>
  <si>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</si>
  <si>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</si>
  <si>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</si>
  <si>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</si>
  <si>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</si>
  <si>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</si>
  <si>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</si>
  <si>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</si>
  <si>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</si>
  <si>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</si>
  <si>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</si>
  <si>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</si>
  <si>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</si>
  <si>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</si>
  <si>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</si>
  <si>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</si>
  <si>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</si>
  <si>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</si>
  <si>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</si>
  <si>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</si>
  <si>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</si>
  <si>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</si>
  <si>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</si>
  <si>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</si>
  <si>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</si>
  <si>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</si>
  <si>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</si>
  <si>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</si>
  <si>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</si>
  <si>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</si>
  <si>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</si>
  <si>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</si>
  <si>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</si>
  <si>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</si>
  <si>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</si>
  <si>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</si>
  <si>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</si>
  <si>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</si>
  <si>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</si>
  <si>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</si>
  <si>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</si>
  <si>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</si>
  <si>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</si>
  <si>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</si>
  <si>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</si>
  <si>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</si>
  <si>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</si>
  <si>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</si>
  <si>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</si>
  <si>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</si>
  <si>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</si>
  <si>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</si>
  <si>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</si>
  <si>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</si>
  <si>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</si>
  <si>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</si>
  <si>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</si>
  <si>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</si>
  <si>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</si>
  <si>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</si>
  <si>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</si>
  <si>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</si>
  <si>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</si>
  <si>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</si>
  <si>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</si>
  <si>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</si>
  <si>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</si>
  <si>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</si>
  <si>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</si>
  <si>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</si>
  <si>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</si>
  <si>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</si>
  <si>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</si>
  <si>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</si>
  <si>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</si>
  <si>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</si>
  <si>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</si>
  <si>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</si>
  <si>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</si>
  <si>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</si>
  <si>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</si>
  <si>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</si>
  <si>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</si>
  <si>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</si>
  <si>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</si>
  <si>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</si>
  <si>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</si>
  <si>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</si>
  <si>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</si>
  <si>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</si>
  <si>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</si>
  <si>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</si>
  <si>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</si>
  <si>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</si>
  <si>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</si>
  <si>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Berkeley Heights CDP, Union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</si>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</sst>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13407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13407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6389</v>
      </c>
      <c r="C9" s="151">
        <f>(B9/$B$7)*100</f>
        <v>47.654210487059004</v>
      </c>
      <c r="D9" s="152"/>
      <c r="E9" s="152" t="s">
        <v>124</v>
      </c>
      <c r="F9" s="150">
        <v>494</v>
      </c>
      <c r="G9" s="153">
        <f t="shared" si="0"/>
        <v>3.684642351010666</v>
      </c>
    </row>
    <row r="10" spans="1:7" ht="12.75">
      <c r="A10" s="149" t="s">
        <v>125</v>
      </c>
      <c r="B10" s="150">
        <v>7018</v>
      </c>
      <c r="C10" s="151">
        <f>(B10/$B$7)*100</f>
        <v>52.345789512940996</v>
      </c>
      <c r="D10" s="152"/>
      <c r="E10" s="152" t="s">
        <v>126</v>
      </c>
      <c r="F10" s="150">
        <v>37</v>
      </c>
      <c r="G10" s="153">
        <f t="shared" si="0"/>
        <v>0.27597523681658837</v>
      </c>
    </row>
    <row r="11" spans="1:7" ht="12.75">
      <c r="A11" s="149"/>
      <c r="B11" s="150"/>
      <c r="C11" s="151"/>
      <c r="D11" s="152"/>
      <c r="E11" s="152" t="s">
        <v>127</v>
      </c>
      <c r="F11" s="150">
        <v>93</v>
      </c>
      <c r="G11" s="153">
        <f t="shared" si="0"/>
        <v>0.693667487133587</v>
      </c>
    </row>
    <row r="12" spans="1:7" ht="12.75">
      <c r="A12" s="149" t="s">
        <v>128</v>
      </c>
      <c r="B12" s="150">
        <v>1070</v>
      </c>
      <c r="C12" s="151">
        <f aca="true" t="shared" si="1" ref="C12:C24">B12*100/B$7</f>
        <v>7.980905497128366</v>
      </c>
      <c r="D12" s="152"/>
      <c r="E12" s="152" t="s">
        <v>129</v>
      </c>
      <c r="F12" s="150">
        <v>45</v>
      </c>
      <c r="G12" s="153">
        <f t="shared" si="0"/>
        <v>0.3356455582904453</v>
      </c>
    </row>
    <row r="13" spans="1:7" ht="12.75">
      <c r="A13" s="149" t="s">
        <v>130</v>
      </c>
      <c r="B13" s="150">
        <v>1050</v>
      </c>
      <c r="C13" s="151">
        <f t="shared" si="1"/>
        <v>7.831729693443723</v>
      </c>
      <c r="D13" s="152"/>
      <c r="E13" s="152" t="s">
        <v>131</v>
      </c>
      <c r="F13" s="150">
        <v>319</v>
      </c>
      <c r="G13" s="153">
        <f t="shared" si="0"/>
        <v>2.3793540687700454</v>
      </c>
    </row>
    <row r="14" spans="1:7" ht="12.75">
      <c r="A14" s="149" t="s">
        <v>132</v>
      </c>
      <c r="B14" s="150">
        <v>993</v>
      </c>
      <c r="C14" s="151">
        <f t="shared" si="1"/>
        <v>7.406578652942493</v>
      </c>
      <c r="D14" s="152"/>
      <c r="E14" s="152" t="s">
        <v>133</v>
      </c>
      <c r="F14" s="150">
        <v>12913</v>
      </c>
      <c r="G14" s="153">
        <f t="shared" si="0"/>
        <v>96.31535764898933</v>
      </c>
    </row>
    <row r="15" spans="1:7" ht="12.75">
      <c r="A15" s="149" t="s">
        <v>134</v>
      </c>
      <c r="B15" s="150">
        <v>671</v>
      </c>
      <c r="C15" s="151">
        <f t="shared" si="1"/>
        <v>5.004848213619751</v>
      </c>
      <c r="D15" s="152"/>
      <c r="E15" s="152" t="s">
        <v>135</v>
      </c>
      <c r="F15" s="150">
        <v>11611</v>
      </c>
      <c r="G15" s="153">
        <f t="shared" si="0"/>
        <v>86.60401282911911</v>
      </c>
    </row>
    <row r="16" spans="1:7" ht="12.75">
      <c r="A16" s="149" t="s">
        <v>136</v>
      </c>
      <c r="B16" s="150">
        <v>380</v>
      </c>
      <c r="C16" s="151">
        <f t="shared" si="1"/>
        <v>2.8343402700082048</v>
      </c>
      <c r="D16" s="152"/>
      <c r="E16" s="152"/>
      <c r="F16" s="145"/>
      <c r="G16" s="146"/>
    </row>
    <row r="17" spans="1:7" ht="12.75">
      <c r="A17" s="149" t="s">
        <v>137</v>
      </c>
      <c r="B17" s="150">
        <v>1383</v>
      </c>
      <c r="C17" s="151">
        <f t="shared" si="1"/>
        <v>10.315506824793019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2338</v>
      </c>
      <c r="C18" s="151">
        <f t="shared" si="1"/>
        <v>17.438651450734692</v>
      </c>
      <c r="D18" s="152"/>
      <c r="E18" s="143" t="s">
        <v>140</v>
      </c>
      <c r="F18" s="141">
        <v>13407</v>
      </c>
      <c r="G18" s="148">
        <v>100</v>
      </c>
    </row>
    <row r="19" spans="1:7" ht="12.75">
      <c r="A19" s="149" t="s">
        <v>141</v>
      </c>
      <c r="B19" s="150">
        <v>1965</v>
      </c>
      <c r="C19" s="151">
        <f t="shared" si="1"/>
        <v>14.65652271201611</v>
      </c>
      <c r="D19" s="152"/>
      <c r="E19" s="152" t="s">
        <v>142</v>
      </c>
      <c r="F19" s="150">
        <v>12954</v>
      </c>
      <c r="G19" s="153">
        <f aca="true" t="shared" si="2" ref="G19:G30">F19*100/F$18</f>
        <v>96.62116804654285</v>
      </c>
    </row>
    <row r="20" spans="1:7" ht="12.75">
      <c r="A20" s="149" t="s">
        <v>143</v>
      </c>
      <c r="B20" s="150">
        <v>781</v>
      </c>
      <c r="C20" s="151">
        <f t="shared" si="1"/>
        <v>5.825315133885284</v>
      </c>
      <c r="D20" s="152"/>
      <c r="E20" s="152" t="s">
        <v>144</v>
      </c>
      <c r="F20" s="150">
        <v>4479</v>
      </c>
      <c r="G20" s="153">
        <f t="shared" si="2"/>
        <v>33.40792123517566</v>
      </c>
    </row>
    <row r="21" spans="1:7" ht="12.75">
      <c r="A21" s="149" t="s">
        <v>145</v>
      </c>
      <c r="B21" s="150">
        <v>576</v>
      </c>
      <c r="C21" s="151">
        <f t="shared" si="1"/>
        <v>4.2962631461177</v>
      </c>
      <c r="D21" s="152"/>
      <c r="E21" s="152" t="s">
        <v>146</v>
      </c>
      <c r="F21" s="150">
        <v>3321</v>
      </c>
      <c r="G21" s="153">
        <f t="shared" si="2"/>
        <v>24.770642201834864</v>
      </c>
    </row>
    <row r="22" spans="1:7" ht="12.75">
      <c r="A22" s="149" t="s">
        <v>147</v>
      </c>
      <c r="B22" s="150">
        <v>1080</v>
      </c>
      <c r="C22" s="151">
        <f t="shared" si="1"/>
        <v>8.055493398970688</v>
      </c>
      <c r="D22" s="152"/>
      <c r="E22" s="152" t="s">
        <v>148</v>
      </c>
      <c r="F22" s="150">
        <v>4433</v>
      </c>
      <c r="G22" s="153">
        <f t="shared" si="2"/>
        <v>33.064816886700974</v>
      </c>
    </row>
    <row r="23" spans="1:7" ht="12.75">
      <c r="A23" s="149" t="s">
        <v>149</v>
      </c>
      <c r="B23" s="150">
        <v>766</v>
      </c>
      <c r="C23" s="151">
        <f t="shared" si="1"/>
        <v>5.7134332811218025</v>
      </c>
      <c r="D23" s="152"/>
      <c r="E23" s="152" t="s">
        <v>150</v>
      </c>
      <c r="F23" s="150">
        <v>3499</v>
      </c>
      <c r="G23" s="153">
        <f t="shared" si="2"/>
        <v>26.09830685462818</v>
      </c>
    </row>
    <row r="24" spans="1:7" ht="12.75">
      <c r="A24" s="149" t="s">
        <v>151</v>
      </c>
      <c r="B24" s="150">
        <v>354</v>
      </c>
      <c r="C24" s="151">
        <f t="shared" si="1"/>
        <v>2.64041172521817</v>
      </c>
      <c r="D24" s="152"/>
      <c r="E24" s="152" t="s">
        <v>152</v>
      </c>
      <c r="F24" s="150">
        <v>463</v>
      </c>
      <c r="G24" s="153">
        <f t="shared" si="2"/>
        <v>3.4534198552994706</v>
      </c>
    </row>
    <row r="25" spans="1:7" ht="12.75">
      <c r="A25" s="149"/>
      <c r="B25" s="145"/>
      <c r="C25" s="154"/>
      <c r="D25" s="152"/>
      <c r="E25" s="152" t="s">
        <v>153</v>
      </c>
      <c r="F25" s="150">
        <v>77</v>
      </c>
      <c r="G25" s="153">
        <f t="shared" si="2"/>
        <v>0.5743268441858731</v>
      </c>
    </row>
    <row r="26" spans="1:7" ht="12.75">
      <c r="A26" s="149" t="s">
        <v>154</v>
      </c>
      <c r="B26" s="155">
        <v>39.7</v>
      </c>
      <c r="C26" s="156" t="s">
        <v>420</v>
      </c>
      <c r="D26" s="152"/>
      <c r="E26" s="157" t="s">
        <v>155</v>
      </c>
      <c r="F26" s="150">
        <v>258</v>
      </c>
      <c r="G26" s="153">
        <f t="shared" si="2"/>
        <v>1.9243678675318863</v>
      </c>
    </row>
    <row r="27" spans="1:7" ht="12.75">
      <c r="A27" s="149"/>
      <c r="B27" s="145"/>
      <c r="C27" s="154"/>
      <c r="D27" s="152"/>
      <c r="E27" s="158" t="s">
        <v>156</v>
      </c>
      <c r="F27" s="150">
        <v>87</v>
      </c>
      <c r="G27" s="153">
        <f t="shared" si="2"/>
        <v>0.6489147460281942</v>
      </c>
    </row>
    <row r="28" spans="1:7" ht="12.75">
      <c r="A28" s="149" t="s">
        <v>421</v>
      </c>
      <c r="B28" s="150">
        <v>9812</v>
      </c>
      <c r="C28" s="151">
        <f aca="true" t="shared" si="3" ref="C28:C35">B28*100/B$7</f>
        <v>73.18564928768554</v>
      </c>
      <c r="D28" s="152"/>
      <c r="E28" s="152" t="s">
        <v>157</v>
      </c>
      <c r="F28" s="150">
        <v>453</v>
      </c>
      <c r="G28" s="153">
        <f t="shared" si="2"/>
        <v>3.378831953457149</v>
      </c>
    </row>
    <row r="29" spans="1:7" ht="12.75">
      <c r="A29" s="149" t="s">
        <v>158</v>
      </c>
      <c r="B29" s="150">
        <v>4576</v>
      </c>
      <c r="C29" s="151">
        <f t="shared" si="3"/>
        <v>34.13142388304617</v>
      </c>
      <c r="D29" s="152"/>
      <c r="E29" s="152" t="s">
        <v>159</v>
      </c>
      <c r="F29" s="150">
        <v>445</v>
      </c>
      <c r="G29" s="153">
        <f t="shared" si="2"/>
        <v>3.319161631983292</v>
      </c>
    </row>
    <row r="30" spans="1:7" ht="12.75">
      <c r="A30" s="149" t="s">
        <v>160</v>
      </c>
      <c r="B30" s="150">
        <v>5236</v>
      </c>
      <c r="C30" s="151">
        <f t="shared" si="3"/>
        <v>39.05422540463937</v>
      </c>
      <c r="D30" s="152"/>
      <c r="E30" s="152" t="s">
        <v>161</v>
      </c>
      <c r="F30" s="150">
        <v>8</v>
      </c>
      <c r="G30" s="153">
        <f t="shared" si="2"/>
        <v>0.05967032147385694</v>
      </c>
    </row>
    <row r="31" spans="1:7" ht="12.75">
      <c r="A31" s="149" t="s">
        <v>162</v>
      </c>
      <c r="B31" s="150">
        <v>9560</v>
      </c>
      <c r="C31" s="151">
        <f t="shared" si="3"/>
        <v>71.30603416125905</v>
      </c>
      <c r="D31" s="152"/>
      <c r="E31" s="152"/>
      <c r="F31" s="145"/>
      <c r="G31" s="146"/>
    </row>
    <row r="32" spans="1:7" ht="12.75">
      <c r="A32" s="149" t="s">
        <v>163</v>
      </c>
      <c r="B32" s="150">
        <v>2533</v>
      </c>
      <c r="C32" s="151">
        <f t="shared" si="3"/>
        <v>18.893115536659955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2200</v>
      </c>
      <c r="C33" s="151">
        <f t="shared" si="3"/>
        <v>16.40933840531066</v>
      </c>
      <c r="D33" s="152"/>
      <c r="E33" s="143" t="s">
        <v>166</v>
      </c>
      <c r="F33" s="141">
        <v>4479</v>
      </c>
      <c r="G33" s="148">
        <v>100</v>
      </c>
    </row>
    <row r="34" spans="1:7" ht="12.75">
      <c r="A34" s="149" t="s">
        <v>158</v>
      </c>
      <c r="B34" s="150">
        <v>882</v>
      </c>
      <c r="C34" s="151">
        <f t="shared" si="3"/>
        <v>6.578652942492727</v>
      </c>
      <c r="D34" s="152"/>
      <c r="E34" s="152" t="s">
        <v>167</v>
      </c>
      <c r="F34" s="150">
        <v>3719</v>
      </c>
      <c r="G34" s="153">
        <f aca="true" t="shared" si="4" ref="G34:G42">F34*100/F$33</f>
        <v>83.03192676936817</v>
      </c>
    </row>
    <row r="35" spans="1:7" ht="12.75">
      <c r="A35" s="149" t="s">
        <v>160</v>
      </c>
      <c r="B35" s="150">
        <v>1318</v>
      </c>
      <c r="C35" s="151">
        <f t="shared" si="3"/>
        <v>9.83068546281793</v>
      </c>
      <c r="D35" s="152"/>
      <c r="E35" s="152" t="s">
        <v>168</v>
      </c>
      <c r="F35" s="150">
        <v>1860</v>
      </c>
      <c r="G35" s="153">
        <f t="shared" si="4"/>
        <v>41.527126590756865</v>
      </c>
    </row>
    <row r="36" spans="1:7" ht="12.75">
      <c r="A36" s="149"/>
      <c r="B36" s="145"/>
      <c r="C36" s="154"/>
      <c r="D36" s="152"/>
      <c r="E36" s="152" t="s">
        <v>169</v>
      </c>
      <c r="F36" s="150">
        <v>3321</v>
      </c>
      <c r="G36" s="153">
        <f t="shared" si="4"/>
        <v>74.14601473543202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1705</v>
      </c>
      <c r="G37" s="153">
        <f t="shared" si="4"/>
        <v>38.06653270819379</v>
      </c>
    </row>
    <row r="38" spans="1:7" ht="12.75">
      <c r="A38" s="161" t="s">
        <v>171</v>
      </c>
      <c r="B38" s="150">
        <v>13316</v>
      </c>
      <c r="C38" s="151">
        <f aca="true" t="shared" si="5" ref="C38:C56">B38*100/B$7</f>
        <v>99.32125009323488</v>
      </c>
      <c r="D38" s="152"/>
      <c r="E38" s="152" t="s">
        <v>172</v>
      </c>
      <c r="F38" s="150">
        <v>307</v>
      </c>
      <c r="G38" s="153">
        <f t="shared" si="4"/>
        <v>6.85420852868944</v>
      </c>
    </row>
    <row r="39" spans="1:7" ht="12.75">
      <c r="A39" s="149" t="s">
        <v>173</v>
      </c>
      <c r="B39" s="150">
        <v>12019</v>
      </c>
      <c r="C39" s="151">
        <f t="shared" si="5"/>
        <v>89.64719922428583</v>
      </c>
      <c r="D39" s="152"/>
      <c r="E39" s="152" t="s">
        <v>168</v>
      </c>
      <c r="F39" s="150">
        <v>132</v>
      </c>
      <c r="G39" s="153">
        <f t="shared" si="4"/>
        <v>2.9470864032150033</v>
      </c>
    </row>
    <row r="40" spans="1:7" ht="12.75">
      <c r="A40" s="149" t="s">
        <v>174</v>
      </c>
      <c r="B40" s="150">
        <v>149</v>
      </c>
      <c r="C40" s="151">
        <f t="shared" si="5"/>
        <v>1.1113597374505855</v>
      </c>
      <c r="D40" s="152"/>
      <c r="E40" s="152" t="s">
        <v>175</v>
      </c>
      <c r="F40" s="150">
        <v>760</v>
      </c>
      <c r="G40" s="153">
        <f t="shared" si="4"/>
        <v>16.968073230631838</v>
      </c>
    </row>
    <row r="41" spans="1:7" ht="12.75">
      <c r="A41" s="149" t="s">
        <v>176</v>
      </c>
      <c r="B41" s="150">
        <v>11</v>
      </c>
      <c r="C41" s="151">
        <f t="shared" si="5"/>
        <v>0.08204669202655329</v>
      </c>
      <c r="D41" s="152"/>
      <c r="E41" s="152" t="s">
        <v>177</v>
      </c>
      <c r="F41" s="150">
        <v>661</v>
      </c>
      <c r="G41" s="153">
        <f t="shared" si="4"/>
        <v>14.757758428220585</v>
      </c>
    </row>
    <row r="42" spans="1:7" ht="12.75">
      <c r="A42" s="149" t="s">
        <v>178</v>
      </c>
      <c r="B42" s="150">
        <v>1055</v>
      </c>
      <c r="C42" s="151">
        <f t="shared" si="5"/>
        <v>7.869023644364884</v>
      </c>
      <c r="D42" s="152"/>
      <c r="E42" s="152" t="s">
        <v>179</v>
      </c>
      <c r="F42" s="150">
        <v>337</v>
      </c>
      <c r="G42" s="153">
        <f t="shared" si="4"/>
        <v>7.524000893056486</v>
      </c>
    </row>
    <row r="43" spans="1:7" ht="12.75">
      <c r="A43" s="149" t="s">
        <v>180</v>
      </c>
      <c r="B43" s="150">
        <v>278</v>
      </c>
      <c r="C43" s="151">
        <f t="shared" si="5"/>
        <v>2.0735436712165285</v>
      </c>
      <c r="D43" s="152"/>
      <c r="E43" s="152"/>
      <c r="F43" s="145"/>
      <c r="G43" s="146"/>
    </row>
    <row r="44" spans="1:7" ht="12.75">
      <c r="A44" s="149" t="s">
        <v>181</v>
      </c>
      <c r="B44" s="150">
        <v>546</v>
      </c>
      <c r="C44" s="151">
        <f t="shared" si="5"/>
        <v>4.072499440590736</v>
      </c>
      <c r="D44" s="152"/>
      <c r="E44" s="152" t="s">
        <v>182</v>
      </c>
      <c r="F44" s="150">
        <v>1910</v>
      </c>
      <c r="G44" s="162">
        <f>F44*100/F33</f>
        <v>42.643447198035275</v>
      </c>
    </row>
    <row r="45" spans="1:7" ht="12.75">
      <c r="A45" s="149" t="s">
        <v>183</v>
      </c>
      <c r="B45" s="150">
        <v>45</v>
      </c>
      <c r="C45" s="151">
        <f t="shared" si="5"/>
        <v>0.3356455582904453</v>
      </c>
      <c r="D45" s="152"/>
      <c r="E45" s="152" t="s">
        <v>184</v>
      </c>
      <c r="F45" s="150">
        <v>1249</v>
      </c>
      <c r="G45" s="162">
        <f>F45*100/F33</f>
        <v>27.885688769814692</v>
      </c>
    </row>
    <row r="46" spans="1:7" ht="12.75">
      <c r="A46" s="149" t="s">
        <v>185</v>
      </c>
      <c r="B46" s="150">
        <v>23</v>
      </c>
      <c r="C46" s="151">
        <f t="shared" si="5"/>
        <v>0.1715521742373387</v>
      </c>
      <c r="D46" s="152"/>
      <c r="E46" s="152"/>
      <c r="F46" s="145"/>
      <c r="G46" s="146"/>
    </row>
    <row r="47" spans="1:7" ht="12.75">
      <c r="A47" s="149" t="s">
        <v>186</v>
      </c>
      <c r="B47" s="150">
        <v>101</v>
      </c>
      <c r="C47" s="151">
        <f t="shared" si="5"/>
        <v>0.7533378086074439</v>
      </c>
      <c r="D47" s="152"/>
      <c r="E47" s="152" t="s">
        <v>187</v>
      </c>
      <c r="F47" s="163">
        <v>2.89</v>
      </c>
      <c r="G47" s="164" t="s">
        <v>420</v>
      </c>
    </row>
    <row r="48" spans="1:7" ht="12.75">
      <c r="A48" s="149" t="s">
        <v>188</v>
      </c>
      <c r="B48" s="150">
        <v>15</v>
      </c>
      <c r="C48" s="151">
        <f t="shared" si="5"/>
        <v>0.11188185276348177</v>
      </c>
      <c r="D48" s="152"/>
      <c r="E48" s="152" t="s">
        <v>189</v>
      </c>
      <c r="F48" s="163">
        <v>3.21</v>
      </c>
      <c r="G48" s="164" t="s">
        <v>420</v>
      </c>
    </row>
    <row r="49" spans="1:7" ht="14.25">
      <c r="A49" s="149" t="s">
        <v>190</v>
      </c>
      <c r="B49" s="150">
        <v>47</v>
      </c>
      <c r="C49" s="151">
        <f t="shared" si="5"/>
        <v>0.35056313865890953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4562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4479</v>
      </c>
      <c r="G52" s="153">
        <f>F52*100/F$51</f>
        <v>98.18062253397633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83</v>
      </c>
      <c r="G53" s="153">
        <f>F53*100/F$51</f>
        <v>1.819377466023674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29</v>
      </c>
      <c r="G54" s="153">
        <f>F54*100/F$51</f>
        <v>0.6356861025865849</v>
      </c>
    </row>
    <row r="55" spans="1:7" ht="12.75">
      <c r="A55" s="149" t="s">
        <v>201</v>
      </c>
      <c r="B55" s="150">
        <v>82</v>
      </c>
      <c r="C55" s="151">
        <f t="shared" si="5"/>
        <v>0.6116207951070336</v>
      </c>
      <c r="D55" s="152"/>
      <c r="E55" s="152"/>
      <c r="F55" s="145"/>
      <c r="G55" s="146"/>
    </row>
    <row r="56" spans="1:7" ht="12.75">
      <c r="A56" s="149" t="s">
        <v>202</v>
      </c>
      <c r="B56" s="165">
        <v>91</v>
      </c>
      <c r="C56" s="166">
        <f t="shared" si="5"/>
        <v>0.6787499067651227</v>
      </c>
      <c r="D56" s="152"/>
      <c r="E56" s="152" t="s">
        <v>203</v>
      </c>
      <c r="F56" s="167">
        <v>0.3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4.5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12106</v>
      </c>
      <c r="C60" s="166">
        <f>B60*100/B7</f>
        <v>90.29611397031401</v>
      </c>
      <c r="D60" s="152"/>
      <c r="E60" s="143" t="s">
        <v>209</v>
      </c>
      <c r="F60" s="141">
        <v>4479</v>
      </c>
      <c r="G60" s="148">
        <v>100</v>
      </c>
    </row>
    <row r="61" spans="1:7" ht="12.75">
      <c r="A61" s="149" t="s">
        <v>210</v>
      </c>
      <c r="B61" s="165">
        <v>164</v>
      </c>
      <c r="C61" s="166">
        <f>B61*100/B7</f>
        <v>1.2232415902140672</v>
      </c>
      <c r="D61" s="152"/>
      <c r="E61" s="152" t="s">
        <v>211</v>
      </c>
      <c r="F61" s="170">
        <v>4114</v>
      </c>
      <c r="G61" s="153">
        <f>F61*100/F$60</f>
        <v>91.8508595668676</v>
      </c>
    </row>
    <row r="62" spans="1:7" ht="12.75">
      <c r="A62" s="149" t="s">
        <v>212</v>
      </c>
      <c r="B62" s="165">
        <v>26</v>
      </c>
      <c r="C62" s="166">
        <f>B62*100/B7</f>
        <v>0.19392854479003505</v>
      </c>
      <c r="D62" s="152"/>
      <c r="E62" s="152" t="s">
        <v>213</v>
      </c>
      <c r="F62" s="170">
        <v>365</v>
      </c>
      <c r="G62" s="153">
        <f>F62*100/F$60</f>
        <v>8.149140433132395</v>
      </c>
    </row>
    <row r="63" spans="1:7" ht="12.75">
      <c r="A63" s="149" t="s">
        <v>214</v>
      </c>
      <c r="B63" s="165">
        <v>1100</v>
      </c>
      <c r="C63" s="166">
        <f>B63*100/B7</f>
        <v>8.20466920265533</v>
      </c>
      <c r="D63" s="152"/>
      <c r="E63" s="152"/>
      <c r="F63" s="145"/>
      <c r="G63" s="146"/>
    </row>
    <row r="64" spans="1:7" ht="12.75">
      <c r="A64" s="149" t="s">
        <v>215</v>
      </c>
      <c r="B64" s="165">
        <v>0</v>
      </c>
      <c r="C64" s="166">
        <f>B64*100/B7</f>
        <v>0</v>
      </c>
      <c r="D64" s="152"/>
      <c r="E64" s="152" t="s">
        <v>216</v>
      </c>
      <c r="F64" s="163">
        <v>2.93</v>
      </c>
      <c r="G64" s="164" t="s">
        <v>420</v>
      </c>
    </row>
    <row r="65" spans="1:7" ht="13.5" thickBot="1">
      <c r="A65" s="171" t="s">
        <v>217</v>
      </c>
      <c r="B65" s="172">
        <v>106</v>
      </c>
      <c r="C65" s="173">
        <f>B65*100/B7</f>
        <v>0.7906317595286044</v>
      </c>
      <c r="D65" s="174"/>
      <c r="E65" s="174" t="s">
        <v>218</v>
      </c>
      <c r="F65" s="175">
        <v>2.5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13407</v>
      </c>
      <c r="G9" s="33">
        <f>(F9/$F$9)*100</f>
        <v>100</v>
      </c>
    </row>
    <row r="10" spans="1:7" ht="12.75">
      <c r="A10" s="29" t="s">
        <v>428</v>
      </c>
      <c r="B10" s="93">
        <v>3347</v>
      </c>
      <c r="C10" s="33">
        <f aca="true" t="shared" si="0" ref="C10:C15">(B10/$B$10)*100</f>
        <v>100</v>
      </c>
      <c r="E10" s="34" t="s">
        <v>429</v>
      </c>
      <c r="F10" s="97">
        <v>11552</v>
      </c>
      <c r="G10" s="84">
        <f aca="true" t="shared" si="1" ref="G10:G16">(F10/$F$9)*100</f>
        <v>86.16394420824942</v>
      </c>
    </row>
    <row r="11" spans="1:8" ht="12.75">
      <c r="A11" s="36" t="s">
        <v>430</v>
      </c>
      <c r="B11" s="98">
        <v>416</v>
      </c>
      <c r="C11" s="35">
        <f t="shared" si="0"/>
        <v>12.42904093217807</v>
      </c>
      <c r="E11" s="34" t="s">
        <v>431</v>
      </c>
      <c r="F11" s="97">
        <v>11385</v>
      </c>
      <c r="G11" s="84">
        <f t="shared" si="1"/>
        <v>84.91832624748265</v>
      </c>
      <c r="H11" s="15" t="s">
        <v>409</v>
      </c>
    </row>
    <row r="12" spans="1:8" ht="12.75">
      <c r="A12" s="36" t="s">
        <v>432</v>
      </c>
      <c r="B12" s="98">
        <v>216</v>
      </c>
      <c r="C12" s="35">
        <f t="shared" si="0"/>
        <v>6.453540484015536</v>
      </c>
      <c r="E12" s="34" t="s">
        <v>433</v>
      </c>
      <c r="F12" s="97">
        <v>7215</v>
      </c>
      <c r="G12" s="84">
        <f t="shared" si="1"/>
        <v>53.81517117923473</v>
      </c>
      <c r="H12" s="15" t="s">
        <v>409</v>
      </c>
    </row>
    <row r="13" spans="1:7" ht="12.75">
      <c r="A13" s="36" t="s">
        <v>434</v>
      </c>
      <c r="B13" s="98">
        <v>1657</v>
      </c>
      <c r="C13" s="35">
        <f t="shared" si="0"/>
        <v>49.50702121302659</v>
      </c>
      <c r="E13" s="34" t="s">
        <v>435</v>
      </c>
      <c r="F13" s="97">
        <v>4170</v>
      </c>
      <c r="G13" s="84">
        <f t="shared" si="1"/>
        <v>31.10315506824793</v>
      </c>
    </row>
    <row r="14" spans="1:7" ht="12.75">
      <c r="A14" s="36" t="s">
        <v>436</v>
      </c>
      <c r="B14" s="98">
        <v>587</v>
      </c>
      <c r="C14" s="35">
        <f t="shared" si="0"/>
        <v>17.538093815357037</v>
      </c>
      <c r="E14" s="34" t="s">
        <v>325</v>
      </c>
      <c r="F14" s="97">
        <v>167</v>
      </c>
      <c r="G14" s="84">
        <f t="shared" si="1"/>
        <v>1.2456179607667637</v>
      </c>
    </row>
    <row r="15" spans="1:7" ht="12.75">
      <c r="A15" s="36" t="s">
        <v>46</v>
      </c>
      <c r="B15" s="97">
        <v>471</v>
      </c>
      <c r="C15" s="35">
        <f t="shared" si="0"/>
        <v>14.072303555422765</v>
      </c>
      <c r="E15" s="34" t="s">
        <v>0</v>
      </c>
      <c r="F15" s="97">
        <v>1855</v>
      </c>
      <c r="G15" s="84">
        <f t="shared" si="1"/>
        <v>13.836055791750578</v>
      </c>
    </row>
    <row r="16" spans="1:7" ht="12.75">
      <c r="A16" s="36"/>
      <c r="B16" s="93" t="s">
        <v>409</v>
      </c>
      <c r="C16" s="10"/>
      <c r="E16" s="34" t="s">
        <v>1</v>
      </c>
      <c r="F16" s="98">
        <v>659</v>
      </c>
      <c r="G16" s="84">
        <f t="shared" si="1"/>
        <v>4.915342731408965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1014</v>
      </c>
      <c r="G17" s="84">
        <f>(F17/$F$9)*100</f>
        <v>7.563213246811368</v>
      </c>
    </row>
    <row r="18" spans="1:7" ht="12.75">
      <c r="A18" s="29" t="s">
        <v>4</v>
      </c>
      <c r="B18" s="93">
        <v>9267</v>
      </c>
      <c r="C18" s="33">
        <f>(B18/$B$18)*100</f>
        <v>100</v>
      </c>
      <c r="E18" s="34" t="s">
        <v>5</v>
      </c>
      <c r="F18" s="97">
        <v>841</v>
      </c>
      <c r="G18" s="84">
        <f>(F18/$F$9)*100</f>
        <v>6.272842544939211</v>
      </c>
    </row>
    <row r="19" spans="1:7" ht="12.75">
      <c r="A19" s="36" t="s">
        <v>6</v>
      </c>
      <c r="B19" s="97">
        <v>324</v>
      </c>
      <c r="C19" s="84">
        <f aca="true" t="shared" si="2" ref="C19:C25">(B19/$B$18)*100</f>
        <v>3.4962771123340888</v>
      </c>
      <c r="E19" s="34"/>
      <c r="F19" s="97" t="s">
        <v>409</v>
      </c>
      <c r="G19" s="84"/>
    </row>
    <row r="20" spans="1:7" ht="12.75">
      <c r="A20" s="36" t="s">
        <v>7</v>
      </c>
      <c r="B20" s="97">
        <v>371</v>
      </c>
      <c r="C20" s="84">
        <f t="shared" si="2"/>
        <v>4.003453113197367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1898</v>
      </c>
      <c r="C21" s="84">
        <f t="shared" si="2"/>
        <v>20.481277651883026</v>
      </c>
      <c r="E21" s="38" t="s">
        <v>326</v>
      </c>
      <c r="F21" s="80">
        <v>1855</v>
      </c>
      <c r="G21" s="33">
        <f>(F21/$F$21)*100</f>
        <v>100</v>
      </c>
    </row>
    <row r="22" spans="1:7" ht="12.75">
      <c r="A22" s="36" t="s">
        <v>24</v>
      </c>
      <c r="B22" s="97">
        <v>1294</v>
      </c>
      <c r="C22" s="84">
        <f t="shared" si="2"/>
        <v>13.963526491852813</v>
      </c>
      <c r="E22" s="34" t="s">
        <v>25</v>
      </c>
      <c r="F22" s="97">
        <v>694</v>
      </c>
      <c r="G22" s="84">
        <f aca="true" t="shared" si="3" ref="G22:G27">(F22/$F$21)*100</f>
        <v>37.41239892183288</v>
      </c>
    </row>
    <row r="23" spans="1:7" ht="12.75">
      <c r="A23" s="36" t="s">
        <v>26</v>
      </c>
      <c r="B23" s="97">
        <v>535</v>
      </c>
      <c r="C23" s="84">
        <f t="shared" si="2"/>
        <v>5.773173626847955</v>
      </c>
      <c r="E23" s="34" t="s">
        <v>27</v>
      </c>
      <c r="F23" s="97">
        <v>751</v>
      </c>
      <c r="G23" s="84">
        <f t="shared" si="3"/>
        <v>40.485175202156334</v>
      </c>
    </row>
    <row r="24" spans="1:7" ht="12.75">
      <c r="A24" s="36" t="s">
        <v>28</v>
      </c>
      <c r="B24" s="97">
        <v>2699</v>
      </c>
      <c r="C24" s="84">
        <f t="shared" si="2"/>
        <v>29.124851624042304</v>
      </c>
      <c r="E24" s="34" t="s">
        <v>29</v>
      </c>
      <c r="F24" s="97">
        <v>12</v>
      </c>
      <c r="G24" s="84">
        <f t="shared" si="3"/>
        <v>0.646900269541779</v>
      </c>
    </row>
    <row r="25" spans="1:7" ht="12.75">
      <c r="A25" s="36" t="s">
        <v>30</v>
      </c>
      <c r="B25" s="97">
        <v>2146</v>
      </c>
      <c r="C25" s="84">
        <f t="shared" si="2"/>
        <v>23.157440379842452</v>
      </c>
      <c r="E25" s="34" t="s">
        <v>31</v>
      </c>
      <c r="F25" s="97">
        <v>7</v>
      </c>
      <c r="G25" s="84">
        <f t="shared" si="3"/>
        <v>0.37735849056603776</v>
      </c>
    </row>
    <row r="26" spans="1:7" ht="12.75">
      <c r="A26" s="36"/>
      <c r="B26" s="93" t="s">
        <v>409</v>
      </c>
      <c r="C26" s="35"/>
      <c r="E26" s="34" t="s">
        <v>32</v>
      </c>
      <c r="F26" s="97">
        <v>354</v>
      </c>
      <c r="G26" s="84">
        <f t="shared" si="3"/>
        <v>19.08355795148248</v>
      </c>
    </row>
    <row r="27" spans="1:7" ht="12.75">
      <c r="A27" s="36" t="s">
        <v>33</v>
      </c>
      <c r="B27" s="108">
        <v>92.5</v>
      </c>
      <c r="C27" s="37" t="s">
        <v>420</v>
      </c>
      <c r="E27" s="34" t="s">
        <v>34</v>
      </c>
      <c r="F27" s="97">
        <v>37</v>
      </c>
      <c r="G27" s="84">
        <f t="shared" si="3"/>
        <v>1.994609164420485</v>
      </c>
    </row>
    <row r="28" spans="1:7" ht="12.75">
      <c r="A28" s="36" t="s">
        <v>35</v>
      </c>
      <c r="B28" s="108">
        <v>52.3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12357</v>
      </c>
      <c r="G30" s="33">
        <f>(F30/$F$30)*100</f>
        <v>100</v>
      </c>
      <c r="J30" s="39"/>
    </row>
    <row r="31" spans="1:10" ht="12.75">
      <c r="A31" s="95" t="s">
        <v>18</v>
      </c>
      <c r="B31" s="93">
        <v>10326</v>
      </c>
      <c r="C31" s="33">
        <f>(B31/$B$31)*100</f>
        <v>100</v>
      </c>
      <c r="E31" s="34" t="s">
        <v>39</v>
      </c>
      <c r="F31" s="97">
        <v>10159</v>
      </c>
      <c r="G31" s="101">
        <f>(F31/$F$30)*100</f>
        <v>82.21251112729627</v>
      </c>
      <c r="J31" s="39"/>
    </row>
    <row r="32" spans="1:10" ht="12.75">
      <c r="A32" s="36" t="s">
        <v>40</v>
      </c>
      <c r="B32" s="97">
        <v>1827</v>
      </c>
      <c r="C32" s="10">
        <f>(B32/$B$31)*100</f>
        <v>17.69320162696107</v>
      </c>
      <c r="E32" s="34" t="s">
        <v>41</v>
      </c>
      <c r="F32" s="97">
        <v>2198</v>
      </c>
      <c r="G32" s="101">
        <f aca="true" t="shared" si="4" ref="G32:G39">(F32/$F$30)*100</f>
        <v>17.78748887270373</v>
      </c>
      <c r="J32" s="39"/>
    </row>
    <row r="33" spans="1:10" ht="12.75">
      <c r="A33" s="36" t="s">
        <v>42</v>
      </c>
      <c r="B33" s="97">
        <v>7238</v>
      </c>
      <c r="C33" s="10">
        <f aca="true" t="shared" si="5" ref="C33:C38">(B33/$B$31)*100</f>
        <v>70.09490606236685</v>
      </c>
      <c r="E33" s="34" t="s">
        <v>43</v>
      </c>
      <c r="F33" s="97">
        <v>781</v>
      </c>
      <c r="G33" s="101">
        <f t="shared" si="4"/>
        <v>6.320304280974347</v>
      </c>
      <c r="J33" s="39"/>
    </row>
    <row r="34" spans="1:7" ht="12.75">
      <c r="A34" s="36" t="s">
        <v>44</v>
      </c>
      <c r="B34" s="97">
        <v>58</v>
      </c>
      <c r="C34" s="10">
        <f t="shared" si="5"/>
        <v>0.5616889405384466</v>
      </c>
      <c r="E34" s="34" t="s">
        <v>45</v>
      </c>
      <c r="F34" s="97">
        <v>411</v>
      </c>
      <c r="G34" s="101">
        <f t="shared" si="4"/>
        <v>3.326050012138869</v>
      </c>
    </row>
    <row r="35" spans="1:7" ht="12.75">
      <c r="A35" s="36" t="s">
        <v>47</v>
      </c>
      <c r="B35" s="97">
        <v>706</v>
      </c>
      <c r="C35" s="10">
        <f t="shared" si="5"/>
        <v>6.8371102072438505</v>
      </c>
      <c r="E35" s="34" t="s">
        <v>43</v>
      </c>
      <c r="F35" s="97">
        <v>190</v>
      </c>
      <c r="G35" s="101">
        <f t="shared" si="4"/>
        <v>1.5375900299425427</v>
      </c>
    </row>
    <row r="36" spans="1:7" ht="12.75">
      <c r="A36" s="36" t="s">
        <v>19</v>
      </c>
      <c r="B36" s="97">
        <v>565</v>
      </c>
      <c r="C36" s="10">
        <f t="shared" si="5"/>
        <v>5.47162502421073</v>
      </c>
      <c r="E36" s="34" t="s">
        <v>49</v>
      </c>
      <c r="F36" s="97">
        <v>1154</v>
      </c>
      <c r="G36" s="101">
        <f t="shared" si="4"/>
        <v>9.338836287124707</v>
      </c>
    </row>
    <row r="37" spans="1:7" ht="12.75">
      <c r="A37" s="36" t="s">
        <v>48</v>
      </c>
      <c r="B37" s="97">
        <v>497</v>
      </c>
      <c r="C37" s="10">
        <f t="shared" si="5"/>
        <v>4.813093162889793</v>
      </c>
      <c r="E37" s="34" t="s">
        <v>43</v>
      </c>
      <c r="F37" s="97">
        <v>350</v>
      </c>
      <c r="G37" s="101">
        <f t="shared" si="4"/>
        <v>2.8324026867362626</v>
      </c>
    </row>
    <row r="38" spans="1:7" ht="12.75">
      <c r="A38" s="36" t="s">
        <v>19</v>
      </c>
      <c r="B38" s="97">
        <v>275</v>
      </c>
      <c r="C38" s="10">
        <f t="shared" si="5"/>
        <v>2.663180321518497</v>
      </c>
      <c r="E38" s="34" t="s">
        <v>418</v>
      </c>
      <c r="F38" s="97">
        <v>616</v>
      </c>
      <c r="G38" s="101">
        <f t="shared" si="4"/>
        <v>4.985028728655823</v>
      </c>
    </row>
    <row r="39" spans="1:7" ht="12.75">
      <c r="A39" s="36"/>
      <c r="B39" s="97" t="s">
        <v>409</v>
      </c>
      <c r="C39" s="10"/>
      <c r="E39" s="34" t="s">
        <v>43</v>
      </c>
      <c r="F39" s="97">
        <v>241</v>
      </c>
      <c r="G39" s="101">
        <f t="shared" si="4"/>
        <v>1.9503115642955409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162</v>
      </c>
      <c r="C42" s="33">
        <f>(B42/$B$42)*100</f>
        <v>100</v>
      </c>
      <c r="E42" s="31" t="s">
        <v>427</v>
      </c>
      <c r="F42" s="80">
        <v>13407</v>
      </c>
      <c r="G42" s="99">
        <f>(F42/$F$42)*100</f>
        <v>100</v>
      </c>
      <c r="I42" s="39"/>
    </row>
    <row r="43" spans="1:7" ht="12.75">
      <c r="A43" s="36" t="s">
        <v>23</v>
      </c>
      <c r="B43" s="98">
        <v>10</v>
      </c>
      <c r="C43" s="102">
        <f>(B43/$B$42)*100</f>
        <v>6.172839506172839</v>
      </c>
      <c r="E43" s="60" t="s">
        <v>327</v>
      </c>
      <c r="F43" s="106">
        <v>17124</v>
      </c>
      <c r="G43" s="107">
        <f aca="true" t="shared" si="6" ref="G43:G71">(F43/$F$42)*100</f>
        <v>127.72432311479078</v>
      </c>
    </row>
    <row r="44" spans="1:7" ht="12.75">
      <c r="A44" s="36"/>
      <c r="B44" s="93" t="s">
        <v>409</v>
      </c>
      <c r="C44" s="10"/>
      <c r="E44" s="1" t="s">
        <v>51</v>
      </c>
      <c r="F44" s="97">
        <v>95</v>
      </c>
      <c r="G44" s="101">
        <f t="shared" si="6"/>
        <v>0.7085850675020512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159</v>
      </c>
      <c r="G45" s="101">
        <f t="shared" si="6"/>
        <v>1.1859476392929067</v>
      </c>
    </row>
    <row r="46" spans="1:7" ht="12.75">
      <c r="A46" s="29" t="s">
        <v>53</v>
      </c>
      <c r="B46" s="93">
        <v>9868</v>
      </c>
      <c r="C46" s="33">
        <f>(B46/$B$46)*100</f>
        <v>100</v>
      </c>
      <c r="E46" s="1" t="s">
        <v>54</v>
      </c>
      <c r="F46" s="97">
        <v>111</v>
      </c>
      <c r="G46" s="101">
        <f t="shared" si="6"/>
        <v>0.827925710449765</v>
      </c>
    </row>
    <row r="47" spans="1:7" ht="12.75">
      <c r="A47" s="36" t="s">
        <v>55</v>
      </c>
      <c r="B47" s="97">
        <v>1085</v>
      </c>
      <c r="C47" s="10">
        <f>(B47/$B$46)*100</f>
        <v>10.995135792460479</v>
      </c>
      <c r="E47" s="1" t="s">
        <v>56</v>
      </c>
      <c r="F47" s="97">
        <v>189</v>
      </c>
      <c r="G47" s="101">
        <f t="shared" si="6"/>
        <v>1.4097113448198701</v>
      </c>
    </row>
    <row r="48" spans="1:7" ht="12.75">
      <c r="A48" s="36"/>
      <c r="B48" s="93" t="s">
        <v>409</v>
      </c>
      <c r="C48" s="10"/>
      <c r="E48" s="1" t="s">
        <v>57</v>
      </c>
      <c r="F48" s="97">
        <v>1206</v>
      </c>
      <c r="G48" s="101">
        <f t="shared" si="6"/>
        <v>8.995300962183935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276</v>
      </c>
      <c r="G49" s="101">
        <f t="shared" si="6"/>
        <v>2.0586260908480645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41</v>
      </c>
      <c r="G50" s="101">
        <f t="shared" si="6"/>
        <v>0.3058103975535168</v>
      </c>
    </row>
    <row r="51" spans="1:7" ht="12.75">
      <c r="A51" s="5" t="s">
        <v>60</v>
      </c>
      <c r="B51" s="93">
        <v>2765</v>
      </c>
      <c r="C51" s="33">
        <f>(B51/$B$51)*100</f>
        <v>100</v>
      </c>
      <c r="E51" s="1" t="s">
        <v>61</v>
      </c>
      <c r="F51" s="97">
        <v>2319</v>
      </c>
      <c r="G51" s="101">
        <f t="shared" si="6"/>
        <v>17.296934437234277</v>
      </c>
    </row>
    <row r="52" spans="1:7" ht="12.75">
      <c r="A52" s="4" t="s">
        <v>62</v>
      </c>
      <c r="B52" s="98">
        <v>57</v>
      </c>
      <c r="C52" s="10">
        <f>(B52/$B$51)*100</f>
        <v>2.061482820976492</v>
      </c>
      <c r="E52" s="1" t="s">
        <v>63</v>
      </c>
      <c r="F52" s="97">
        <v>149</v>
      </c>
      <c r="G52" s="101">
        <f t="shared" si="6"/>
        <v>1.1113597374505855</v>
      </c>
    </row>
    <row r="53" spans="1:7" ht="12.75">
      <c r="A53" s="4"/>
      <c r="B53" s="93" t="s">
        <v>409</v>
      </c>
      <c r="C53" s="10"/>
      <c r="E53" s="1" t="s">
        <v>64</v>
      </c>
      <c r="F53" s="97">
        <v>295</v>
      </c>
      <c r="G53" s="101">
        <f t="shared" si="6"/>
        <v>2.200343104348475</v>
      </c>
    </row>
    <row r="54" spans="1:7" ht="14.25">
      <c r="A54" s="5" t="s">
        <v>65</v>
      </c>
      <c r="B54" s="93">
        <v>7347</v>
      </c>
      <c r="C54" s="33">
        <f>(B54/$B$54)*100</f>
        <v>100</v>
      </c>
      <c r="E54" s="1" t="s">
        <v>360</v>
      </c>
      <c r="F54" s="97">
        <v>3016</v>
      </c>
      <c r="G54" s="101">
        <f t="shared" si="6"/>
        <v>22.495711195644066</v>
      </c>
    </row>
    <row r="55" spans="1:7" ht="12.75">
      <c r="A55" s="4" t="s">
        <v>62</v>
      </c>
      <c r="B55" s="98">
        <v>385</v>
      </c>
      <c r="C55" s="10">
        <f>(B55/$B$54)*100</f>
        <v>5.240234109160202</v>
      </c>
      <c r="E55" s="1" t="s">
        <v>66</v>
      </c>
      <c r="F55" s="97">
        <v>3407</v>
      </c>
      <c r="G55" s="101">
        <f t="shared" si="6"/>
        <v>25.412098157678827</v>
      </c>
    </row>
    <row r="56" spans="1:7" ht="12.75">
      <c r="A56" s="4" t="s">
        <v>67</v>
      </c>
      <c r="B56" s="177">
        <v>64.4</v>
      </c>
      <c r="C56" s="37" t="s">
        <v>420</v>
      </c>
      <c r="E56" s="1" t="s">
        <v>68</v>
      </c>
      <c r="F56" s="97">
        <v>123</v>
      </c>
      <c r="G56" s="101">
        <f t="shared" si="6"/>
        <v>0.9174311926605505</v>
      </c>
    </row>
    <row r="57" spans="1:7" ht="12.75">
      <c r="A57" s="4" t="s">
        <v>69</v>
      </c>
      <c r="B57" s="98">
        <v>6962</v>
      </c>
      <c r="C57" s="10">
        <f>(B57/$B$54)*100</f>
        <v>94.7597658908398</v>
      </c>
      <c r="E57" s="1" t="s">
        <v>70</v>
      </c>
      <c r="F57" s="97">
        <v>110</v>
      </c>
      <c r="G57" s="101">
        <f t="shared" si="6"/>
        <v>0.8204669202655329</v>
      </c>
    </row>
    <row r="58" spans="1:7" ht="12.75">
      <c r="A58" s="4" t="s">
        <v>67</v>
      </c>
      <c r="B58" s="177">
        <v>76.9</v>
      </c>
      <c r="C58" s="37" t="s">
        <v>420</v>
      </c>
      <c r="E58" s="1" t="s">
        <v>71</v>
      </c>
      <c r="F58" s="97">
        <v>758</v>
      </c>
      <c r="G58" s="101">
        <f t="shared" si="6"/>
        <v>5.653762959647945</v>
      </c>
    </row>
    <row r="59" spans="1:7" ht="12.75">
      <c r="A59" s="4"/>
      <c r="B59" s="93" t="s">
        <v>409</v>
      </c>
      <c r="C59" s="10"/>
      <c r="E59" s="1" t="s">
        <v>72</v>
      </c>
      <c r="F59" s="97">
        <v>142</v>
      </c>
      <c r="G59" s="101">
        <f t="shared" si="6"/>
        <v>1.0591482061609607</v>
      </c>
    </row>
    <row r="60" spans="1:7" ht="12.75">
      <c r="A60" s="5" t="s">
        <v>73</v>
      </c>
      <c r="B60" s="93">
        <v>1809</v>
      </c>
      <c r="C60" s="33">
        <f>(B60/$B$60)*100</f>
        <v>100</v>
      </c>
      <c r="E60" s="1" t="s">
        <v>74</v>
      </c>
      <c r="F60" s="97">
        <v>627</v>
      </c>
      <c r="G60" s="101">
        <f t="shared" si="6"/>
        <v>4.676661445513538</v>
      </c>
    </row>
    <row r="61" spans="1:7" ht="12.75">
      <c r="A61" s="4" t="s">
        <v>62</v>
      </c>
      <c r="B61" s="97">
        <v>495</v>
      </c>
      <c r="C61" s="10">
        <f>(B61/$B$60)*100</f>
        <v>27.363184079601986</v>
      </c>
      <c r="E61" s="1" t="s">
        <v>75</v>
      </c>
      <c r="F61" s="97">
        <v>151</v>
      </c>
      <c r="G61" s="101">
        <f t="shared" si="6"/>
        <v>1.1262773178190497</v>
      </c>
    </row>
    <row r="62" spans="1:7" ht="12.75">
      <c r="A62" s="4"/>
      <c r="B62" s="93" t="s">
        <v>409</v>
      </c>
      <c r="C62" s="10"/>
      <c r="E62" s="1" t="s">
        <v>76</v>
      </c>
      <c r="F62" s="97">
        <v>346</v>
      </c>
      <c r="G62" s="101">
        <f t="shared" si="6"/>
        <v>2.5807414037443124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124</v>
      </c>
      <c r="G63" s="101">
        <f t="shared" si="6"/>
        <v>0.9248899828447825</v>
      </c>
    </row>
    <row r="64" spans="1:7" ht="12.75">
      <c r="A64" s="29" t="s">
        <v>79</v>
      </c>
      <c r="B64" s="93">
        <v>12357</v>
      </c>
      <c r="C64" s="33">
        <f>(B64/$B$64)*100</f>
        <v>100</v>
      </c>
      <c r="E64" s="1" t="s">
        <v>80</v>
      </c>
      <c r="F64" s="97">
        <v>23</v>
      </c>
      <c r="G64" s="101">
        <f t="shared" si="6"/>
        <v>0.1715521742373387</v>
      </c>
    </row>
    <row r="65" spans="1:7" ht="12.75">
      <c r="A65" s="4" t="s">
        <v>415</v>
      </c>
      <c r="B65" s="97">
        <v>7977</v>
      </c>
      <c r="C65" s="10">
        <f>(B65/$B$64)*100</f>
        <v>64.55450352027191</v>
      </c>
      <c r="E65" s="1" t="s">
        <v>81</v>
      </c>
      <c r="F65" s="97">
        <v>99</v>
      </c>
      <c r="G65" s="101">
        <f t="shared" si="6"/>
        <v>0.7384202282389797</v>
      </c>
    </row>
    <row r="66" spans="1:7" ht="12.75">
      <c r="A66" s="4" t="s">
        <v>416</v>
      </c>
      <c r="B66" s="97">
        <v>3899</v>
      </c>
      <c r="C66" s="10">
        <f aca="true" t="shared" si="7" ref="C66:C71">(B66/$B$64)*100</f>
        <v>31.552965930241967</v>
      </c>
      <c r="E66" s="1" t="s">
        <v>82</v>
      </c>
      <c r="F66" s="97">
        <v>71</v>
      </c>
      <c r="G66" s="101">
        <f t="shared" si="6"/>
        <v>0.5295741030804804</v>
      </c>
    </row>
    <row r="67" spans="1:7" ht="12.75">
      <c r="A67" s="4" t="s">
        <v>83</v>
      </c>
      <c r="B67" s="97">
        <v>1673</v>
      </c>
      <c r="C67" s="10">
        <f t="shared" si="7"/>
        <v>13.538884842599336</v>
      </c>
      <c r="E67" s="1" t="s">
        <v>84</v>
      </c>
      <c r="F67" s="97">
        <v>94</v>
      </c>
      <c r="G67" s="101">
        <f t="shared" si="6"/>
        <v>0.7011262773178191</v>
      </c>
    </row>
    <row r="68" spans="1:7" ht="12.75">
      <c r="A68" s="4" t="s">
        <v>85</v>
      </c>
      <c r="B68" s="97">
        <v>2226</v>
      </c>
      <c r="C68" s="10">
        <f t="shared" si="7"/>
        <v>18.01408108764263</v>
      </c>
      <c r="E68" s="1" t="s">
        <v>86</v>
      </c>
      <c r="F68" s="97">
        <v>307</v>
      </c>
      <c r="G68" s="101">
        <f t="shared" si="6"/>
        <v>2.28984858655926</v>
      </c>
    </row>
    <row r="69" spans="1:7" ht="12.75">
      <c r="A69" s="4" t="s">
        <v>87</v>
      </c>
      <c r="B69" s="97">
        <v>1212</v>
      </c>
      <c r="C69" s="10">
        <f t="shared" si="7"/>
        <v>9.808205875212431</v>
      </c>
      <c r="E69" s="1" t="s">
        <v>88</v>
      </c>
      <c r="F69" s="97">
        <v>33</v>
      </c>
      <c r="G69" s="101">
        <f t="shared" si="6"/>
        <v>0.24614007607965988</v>
      </c>
    </row>
    <row r="70" spans="1:7" ht="12.75">
      <c r="A70" s="4" t="s">
        <v>89</v>
      </c>
      <c r="B70" s="97">
        <v>1014</v>
      </c>
      <c r="C70" s="10">
        <f t="shared" si="7"/>
        <v>8.2058752124302</v>
      </c>
      <c r="E70" s="1" t="s">
        <v>90</v>
      </c>
      <c r="F70" s="97">
        <v>34</v>
      </c>
      <c r="G70" s="101">
        <f t="shared" si="6"/>
        <v>0.253598866263892</v>
      </c>
    </row>
    <row r="71" spans="1:7" ht="12.75">
      <c r="A71" s="7" t="s">
        <v>417</v>
      </c>
      <c r="B71" s="103">
        <v>481</v>
      </c>
      <c r="C71" s="40">
        <f t="shared" si="7"/>
        <v>3.8925305494861213</v>
      </c>
      <c r="D71" s="41"/>
      <c r="E71" s="9" t="s">
        <v>91</v>
      </c>
      <c r="F71" s="103">
        <v>2819</v>
      </c>
      <c r="G71" s="104">
        <f t="shared" si="6"/>
        <v>21.026329529350342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10173</v>
      </c>
      <c r="C9" s="81">
        <f>(B9/$B$9)*100</f>
        <v>100</v>
      </c>
      <c r="D9" s="65"/>
      <c r="E9" s="79" t="s">
        <v>103</v>
      </c>
      <c r="F9" s="80">
        <v>4475</v>
      </c>
      <c r="G9" s="81">
        <f>(F9/$F$9)*100</f>
        <v>100</v>
      </c>
    </row>
    <row r="10" spans="1:7" ht="12.75">
      <c r="A10" s="82" t="s">
        <v>104</v>
      </c>
      <c r="B10" s="97">
        <v>6312</v>
      </c>
      <c r="C10" s="105">
        <f>(B10/$B$9)*100</f>
        <v>62.04659392509584</v>
      </c>
      <c r="D10" s="65"/>
      <c r="E10" s="78" t="s">
        <v>105</v>
      </c>
      <c r="F10" s="97">
        <v>108</v>
      </c>
      <c r="G10" s="105">
        <f aca="true" t="shared" si="0" ref="G10:G19">(F10/$F$9)*100</f>
        <v>2.4134078212290504</v>
      </c>
    </row>
    <row r="11" spans="1:7" ht="12.75">
      <c r="A11" s="82" t="s">
        <v>106</v>
      </c>
      <c r="B11" s="97">
        <v>6312</v>
      </c>
      <c r="C11" s="105">
        <f aca="true" t="shared" si="1" ref="C11:C16">(B11/$B$9)*100</f>
        <v>62.04659392509584</v>
      </c>
      <c r="D11" s="65"/>
      <c r="E11" s="78" t="s">
        <v>107</v>
      </c>
      <c r="F11" s="97">
        <v>100</v>
      </c>
      <c r="G11" s="105">
        <f t="shared" si="0"/>
        <v>2.2346368715083798</v>
      </c>
    </row>
    <row r="12" spans="1:7" ht="12.75">
      <c r="A12" s="82" t="s">
        <v>108</v>
      </c>
      <c r="B12" s="97">
        <v>6174</v>
      </c>
      <c r="C12" s="105">
        <f>(B12/$B$9)*100</f>
        <v>60.69006192863462</v>
      </c>
      <c r="D12" s="65"/>
      <c r="E12" s="78" t="s">
        <v>109</v>
      </c>
      <c r="F12" s="97">
        <v>141</v>
      </c>
      <c r="G12" s="105">
        <f t="shared" si="0"/>
        <v>3.1508379888268156</v>
      </c>
    </row>
    <row r="13" spans="1:7" ht="12.75">
      <c r="A13" s="82" t="s">
        <v>110</v>
      </c>
      <c r="B13" s="97">
        <v>138</v>
      </c>
      <c r="C13" s="105">
        <f>(B13/$B$9)*100</f>
        <v>1.3565319964612208</v>
      </c>
      <c r="D13" s="65"/>
      <c r="E13" s="78" t="s">
        <v>111</v>
      </c>
      <c r="F13" s="97">
        <v>199</v>
      </c>
      <c r="G13" s="105">
        <f t="shared" si="0"/>
        <v>4.446927374301676</v>
      </c>
    </row>
    <row r="14" spans="1:7" ht="12.75">
      <c r="A14" s="82" t="s">
        <v>112</v>
      </c>
      <c r="B14" s="109">
        <v>2.2</v>
      </c>
      <c r="C14" s="112" t="s">
        <v>420</v>
      </c>
      <c r="D14" s="65"/>
      <c r="E14" s="78" t="s">
        <v>113</v>
      </c>
      <c r="F14" s="97">
        <v>279</v>
      </c>
      <c r="G14" s="105">
        <f t="shared" si="0"/>
        <v>6.234636871508379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635</v>
      </c>
      <c r="G15" s="105">
        <f t="shared" si="0"/>
        <v>14.18994413407821</v>
      </c>
    </row>
    <row r="16" spans="1:7" ht="12.75">
      <c r="A16" s="82" t="s">
        <v>226</v>
      </c>
      <c r="B16" s="97">
        <v>3861</v>
      </c>
      <c r="C16" s="105">
        <f t="shared" si="1"/>
        <v>37.95340607490416</v>
      </c>
      <c r="D16" s="65"/>
      <c r="E16" s="78" t="s">
        <v>227</v>
      </c>
      <c r="F16" s="97">
        <v>569</v>
      </c>
      <c r="G16" s="105">
        <f t="shared" si="0"/>
        <v>12.71508379888268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1053</v>
      </c>
      <c r="G17" s="105">
        <f t="shared" si="0"/>
        <v>23.53072625698324</v>
      </c>
    </row>
    <row r="18" spans="1:7" ht="12.75">
      <c r="A18" s="77" t="s">
        <v>229</v>
      </c>
      <c r="B18" s="80">
        <v>5408</v>
      </c>
      <c r="C18" s="81">
        <f>(B18/$B$18)*100</f>
        <v>100</v>
      </c>
      <c r="D18" s="65"/>
      <c r="E18" s="78" t="s">
        <v>329</v>
      </c>
      <c r="F18" s="97">
        <v>611</v>
      </c>
      <c r="G18" s="105">
        <f t="shared" si="0"/>
        <v>13.653631284916202</v>
      </c>
    </row>
    <row r="19" spans="1:9" ht="12.75">
      <c r="A19" s="82" t="s">
        <v>104</v>
      </c>
      <c r="B19" s="97">
        <v>2774</v>
      </c>
      <c r="C19" s="105">
        <f>(B19/$B$18)*100</f>
        <v>51.294378698224854</v>
      </c>
      <c r="D19" s="65"/>
      <c r="E19" s="78" t="s">
        <v>328</v>
      </c>
      <c r="F19" s="98">
        <v>780</v>
      </c>
      <c r="G19" s="105">
        <f t="shared" si="0"/>
        <v>17.430167597765365</v>
      </c>
      <c r="I19" s="118"/>
    </row>
    <row r="20" spans="1:7" ht="12.75">
      <c r="A20" s="82" t="s">
        <v>106</v>
      </c>
      <c r="B20" s="97">
        <v>2774</v>
      </c>
      <c r="C20" s="105">
        <f>(B20/$B$18)*100</f>
        <v>51.294378698224854</v>
      </c>
      <c r="D20" s="65"/>
      <c r="E20" s="78" t="s">
        <v>230</v>
      </c>
      <c r="F20" s="97">
        <v>107716</v>
      </c>
      <c r="G20" s="112" t="s">
        <v>420</v>
      </c>
    </row>
    <row r="21" spans="1:7" ht="12.75">
      <c r="A21" s="82" t="s">
        <v>108</v>
      </c>
      <c r="B21" s="97">
        <v>2718</v>
      </c>
      <c r="C21" s="105">
        <f>(B21/$B$18)*100</f>
        <v>50.25887573964497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3822</v>
      </c>
      <c r="G22" s="105">
        <f>(F22/$F$9)*100</f>
        <v>85.40782122905028</v>
      </c>
    </row>
    <row r="23" spans="1:7" ht="12.75">
      <c r="A23" s="77" t="s">
        <v>232</v>
      </c>
      <c r="B23" s="80">
        <v>1288</v>
      </c>
      <c r="C23" s="81">
        <f>(B23/$B$23)*100</f>
        <v>100</v>
      </c>
      <c r="D23" s="65"/>
      <c r="E23" s="78" t="s">
        <v>233</v>
      </c>
      <c r="F23" s="97">
        <v>125382</v>
      </c>
      <c r="G23" s="112" t="s">
        <v>420</v>
      </c>
    </row>
    <row r="24" spans="1:7" ht="12.75">
      <c r="A24" s="82" t="s">
        <v>234</v>
      </c>
      <c r="B24" s="97">
        <v>661</v>
      </c>
      <c r="C24" s="105">
        <f>(B24/$B$23)*100</f>
        <v>51.31987577639752</v>
      </c>
      <c r="D24" s="65"/>
      <c r="E24" s="78" t="s">
        <v>235</v>
      </c>
      <c r="F24" s="97">
        <v>1282</v>
      </c>
      <c r="G24" s="105">
        <f>(F24/$F$9)*100</f>
        <v>28.64804469273743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15324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41</v>
      </c>
      <c r="G26" s="105">
        <f>(F26/$F$9)*100</f>
        <v>0.9162011173184357</v>
      </c>
    </row>
    <row r="27" spans="1:7" ht="12.75">
      <c r="A27" s="77" t="s">
        <v>244</v>
      </c>
      <c r="B27" s="80">
        <v>6066</v>
      </c>
      <c r="C27" s="81">
        <f>(B27/$B$27)*100</f>
        <v>100</v>
      </c>
      <c r="D27" s="65"/>
      <c r="E27" s="78" t="s">
        <v>237</v>
      </c>
      <c r="F27" s="98">
        <v>8764</v>
      </c>
      <c r="G27" s="112" t="s">
        <v>420</v>
      </c>
    </row>
    <row r="28" spans="1:7" ht="12.75">
      <c r="A28" s="82" t="s">
        <v>245</v>
      </c>
      <c r="B28" s="97">
        <v>4676</v>
      </c>
      <c r="C28" s="105">
        <f aca="true" t="shared" si="2" ref="C28:C33">(B28/$B$27)*100</f>
        <v>77.0853939993406</v>
      </c>
      <c r="D28" s="65"/>
      <c r="E28" s="78" t="s">
        <v>238</v>
      </c>
      <c r="F28" s="97">
        <v>12</v>
      </c>
      <c r="G28" s="105">
        <f>(F28/$F$9)*100</f>
        <v>0.2681564245810056</v>
      </c>
    </row>
    <row r="29" spans="1:7" ht="12.75">
      <c r="A29" s="82" t="s">
        <v>246</v>
      </c>
      <c r="B29" s="97">
        <v>240</v>
      </c>
      <c r="C29" s="105">
        <f t="shared" si="2"/>
        <v>3.956478733926805</v>
      </c>
      <c r="D29" s="65"/>
      <c r="E29" s="78" t="s">
        <v>239</v>
      </c>
      <c r="F29" s="97">
        <v>3683</v>
      </c>
      <c r="G29" s="112" t="s">
        <v>420</v>
      </c>
    </row>
    <row r="30" spans="1:7" ht="12.75">
      <c r="A30" s="82" t="s">
        <v>247</v>
      </c>
      <c r="B30" s="97">
        <v>630</v>
      </c>
      <c r="C30" s="105">
        <f t="shared" si="2"/>
        <v>10.385756676557865</v>
      </c>
      <c r="D30" s="65"/>
      <c r="E30" s="78" t="s">
        <v>240</v>
      </c>
      <c r="F30" s="97">
        <v>965</v>
      </c>
      <c r="G30" s="105">
        <f>(F30/$F$9)*100</f>
        <v>21.564245810055866</v>
      </c>
    </row>
    <row r="31" spans="1:7" ht="12.75">
      <c r="A31" s="82" t="s">
        <v>274</v>
      </c>
      <c r="B31" s="97">
        <v>130</v>
      </c>
      <c r="C31" s="105">
        <f t="shared" si="2"/>
        <v>2.143092647543686</v>
      </c>
      <c r="D31" s="65"/>
      <c r="E31" s="78" t="s">
        <v>241</v>
      </c>
      <c r="F31" s="97">
        <v>27492</v>
      </c>
      <c r="G31" s="112" t="s">
        <v>420</v>
      </c>
    </row>
    <row r="32" spans="1:7" ht="12.75">
      <c r="A32" s="82" t="s">
        <v>248</v>
      </c>
      <c r="B32" s="97">
        <v>42</v>
      </c>
      <c r="C32" s="105">
        <f t="shared" si="2"/>
        <v>0.6923837784371909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348</v>
      </c>
      <c r="C33" s="105">
        <f t="shared" si="2"/>
        <v>5.736894164193868</v>
      </c>
      <c r="D33" s="65"/>
      <c r="E33" s="79" t="s">
        <v>243</v>
      </c>
      <c r="F33" s="80">
        <v>3749</v>
      </c>
      <c r="G33" s="81">
        <f>(F33/$F$33)*100</f>
        <v>100</v>
      </c>
    </row>
    <row r="34" spans="1:7" ht="12.75">
      <c r="A34" s="82" t="s">
        <v>250</v>
      </c>
      <c r="B34" s="109">
        <v>30.4</v>
      </c>
      <c r="C34" s="112" t="s">
        <v>420</v>
      </c>
      <c r="D34" s="65"/>
      <c r="E34" s="78" t="s">
        <v>105</v>
      </c>
      <c r="F34" s="97">
        <v>27</v>
      </c>
      <c r="G34" s="105">
        <f aca="true" t="shared" si="3" ref="G34:G43">(F34/$F$33)*100</f>
        <v>0.720192051213657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40</v>
      </c>
      <c r="G35" s="105">
        <f t="shared" si="3"/>
        <v>1.0669511869831956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54</v>
      </c>
      <c r="G36" s="105">
        <f t="shared" si="3"/>
        <v>1.440384102427314</v>
      </c>
    </row>
    <row r="37" spans="1:7" ht="12.75">
      <c r="A37" s="77" t="s">
        <v>253</v>
      </c>
      <c r="B37" s="80">
        <v>6174</v>
      </c>
      <c r="C37" s="81">
        <f>(B37/$B$37)*100</f>
        <v>100</v>
      </c>
      <c r="D37" s="65"/>
      <c r="E37" s="78" t="s">
        <v>111</v>
      </c>
      <c r="F37" s="97">
        <v>133</v>
      </c>
      <c r="G37" s="105">
        <f t="shared" si="3"/>
        <v>3.5476126967191255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177</v>
      </c>
      <c r="G38" s="105">
        <f t="shared" si="3"/>
        <v>4.72125900240064</v>
      </c>
    </row>
    <row r="39" spans="1:7" ht="12.75">
      <c r="A39" s="82" t="s">
        <v>256</v>
      </c>
      <c r="B39" s="98">
        <v>3494</v>
      </c>
      <c r="C39" s="105">
        <f>(B39/$B$37)*100</f>
        <v>56.59216067379332</v>
      </c>
      <c r="D39" s="65"/>
      <c r="E39" s="78" t="s">
        <v>115</v>
      </c>
      <c r="F39" s="97">
        <v>522</v>
      </c>
      <c r="G39" s="105">
        <f t="shared" si="3"/>
        <v>13.923712990130701</v>
      </c>
    </row>
    <row r="40" spans="1:7" ht="12.75">
      <c r="A40" s="82" t="s">
        <v>257</v>
      </c>
      <c r="B40" s="98">
        <v>541</v>
      </c>
      <c r="C40" s="105">
        <f>(B40/$B$37)*100</f>
        <v>8.76255264010366</v>
      </c>
      <c r="D40" s="65"/>
      <c r="E40" s="78" t="s">
        <v>227</v>
      </c>
      <c r="F40" s="97">
        <v>540</v>
      </c>
      <c r="G40" s="105">
        <f t="shared" si="3"/>
        <v>14.40384102427314</v>
      </c>
    </row>
    <row r="41" spans="1:7" ht="12.75">
      <c r="A41" s="82" t="s">
        <v>259</v>
      </c>
      <c r="B41" s="98">
        <v>1649</v>
      </c>
      <c r="C41" s="105">
        <f>(B41/$B$37)*100</f>
        <v>26.708778749595076</v>
      </c>
      <c r="D41" s="65"/>
      <c r="E41" s="78" t="s">
        <v>228</v>
      </c>
      <c r="F41" s="97">
        <v>931</v>
      </c>
      <c r="G41" s="105">
        <f t="shared" si="3"/>
        <v>24.833288877033876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599</v>
      </c>
      <c r="G42" s="105">
        <f t="shared" si="3"/>
        <v>15.977594025073353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726</v>
      </c>
      <c r="G43" s="105">
        <f t="shared" si="3"/>
        <v>19.365164043744997</v>
      </c>
    </row>
    <row r="44" spans="1:7" ht="12.75">
      <c r="A44" s="82" t="s">
        <v>13</v>
      </c>
      <c r="B44" s="98">
        <v>297</v>
      </c>
      <c r="C44" s="105">
        <f>(B44/$B$37)*100</f>
        <v>4.810495626822157</v>
      </c>
      <c r="D44" s="65"/>
      <c r="E44" s="78" t="s">
        <v>252</v>
      </c>
      <c r="F44" s="97">
        <v>118862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193</v>
      </c>
      <c r="C46" s="105">
        <f>(B46/$B$37)*100</f>
        <v>3.1260123096857795</v>
      </c>
      <c r="D46" s="65"/>
      <c r="E46" s="78" t="s">
        <v>255</v>
      </c>
      <c r="F46" s="97">
        <v>43981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83175</v>
      </c>
      <c r="G48" s="112" t="s">
        <v>420</v>
      </c>
    </row>
    <row r="49" spans="1:7" ht="13.5" thickBot="1">
      <c r="A49" s="82" t="s">
        <v>14</v>
      </c>
      <c r="B49" s="98">
        <v>5</v>
      </c>
      <c r="C49" s="105">
        <f aca="true" t="shared" si="4" ref="C49:C55">(B49/$B$37)*100</f>
        <v>0.08098477486232589</v>
      </c>
      <c r="D49" s="87"/>
      <c r="E49" s="88" t="s">
        <v>261</v>
      </c>
      <c r="F49" s="113">
        <v>50022</v>
      </c>
      <c r="G49" s="114" t="s">
        <v>420</v>
      </c>
    </row>
    <row r="50" spans="1:7" ht="13.5" thickTop="1">
      <c r="A50" s="82" t="s">
        <v>275</v>
      </c>
      <c r="B50" s="98">
        <v>254</v>
      </c>
      <c r="C50" s="105">
        <f t="shared" si="4"/>
        <v>4.1140265630061545</v>
      </c>
      <c r="D50" s="65"/>
      <c r="E50" s="78"/>
      <c r="F50" s="86"/>
      <c r="G50" s="85"/>
    </row>
    <row r="51" spans="1:7" ht="12.75">
      <c r="A51" s="82" t="s">
        <v>276</v>
      </c>
      <c r="B51" s="98">
        <v>752</v>
      </c>
      <c r="C51" s="105">
        <f t="shared" si="4"/>
        <v>12.180110139293813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329</v>
      </c>
      <c r="C52" s="105">
        <f t="shared" si="4"/>
        <v>5.328798185941043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546</v>
      </c>
      <c r="C53" s="105">
        <f t="shared" si="4"/>
        <v>8.843537414965986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140</v>
      </c>
      <c r="C54" s="105">
        <f t="shared" si="4"/>
        <v>2.2675736961451247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427</v>
      </c>
      <c r="C55" s="105">
        <f t="shared" si="4"/>
        <v>6.91609977324263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966</v>
      </c>
      <c r="C57" s="105">
        <f>(B57/$B$37)*100</f>
        <v>15.646258503401361</v>
      </c>
      <c r="D57" s="65"/>
      <c r="E57" s="79" t="s">
        <v>243</v>
      </c>
      <c r="F57" s="80">
        <v>55</v>
      </c>
      <c r="G57" s="81">
        <f>(F57/L57)*100</f>
        <v>1.4670578821018938</v>
      </c>
      <c r="H57" s="79" t="s">
        <v>243</v>
      </c>
      <c r="L57" s="15">
        <v>3749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40</v>
      </c>
      <c r="G58" s="105">
        <f>(F58/L58)*100</f>
        <v>2.1310602024507195</v>
      </c>
      <c r="H58" s="78" t="s">
        <v>277</v>
      </c>
      <c r="L58" s="15">
        <v>1877</v>
      </c>
    </row>
    <row r="59" spans="1:12" ht="12.75">
      <c r="A59" s="82" t="s">
        <v>271</v>
      </c>
      <c r="B59" s="98">
        <v>951</v>
      </c>
      <c r="C59" s="105">
        <f>(B59/$B$37)*100</f>
        <v>15.403304178814384</v>
      </c>
      <c r="D59" s="65"/>
      <c r="E59" s="78" t="s">
        <v>279</v>
      </c>
      <c r="F59" s="97">
        <v>23</v>
      </c>
      <c r="G59" s="105">
        <f>(F59/L59)*100</f>
        <v>2.7251184834123223</v>
      </c>
      <c r="H59" s="78" t="s">
        <v>279</v>
      </c>
      <c r="L59" s="15">
        <v>844</v>
      </c>
    </row>
    <row r="60" spans="1:7" ht="12.75">
      <c r="A60" s="82" t="s">
        <v>272</v>
      </c>
      <c r="B60" s="98">
        <v>1228</v>
      </c>
      <c r="C60" s="105">
        <f>(B60/$B$37)*100</f>
        <v>19.88986070618724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273</v>
      </c>
      <c r="C62" s="105">
        <f>(B62/$B$37)*100</f>
        <v>4.421768707482993</v>
      </c>
      <c r="D62" s="65"/>
      <c r="E62" s="79" t="s">
        <v>282</v>
      </c>
      <c r="F62" s="80">
        <v>25</v>
      </c>
      <c r="G62" s="81">
        <f>(F62/L62)*100</f>
        <v>8.064516129032258</v>
      </c>
      <c r="H62" s="79" t="s">
        <v>116</v>
      </c>
      <c r="L62" s="15">
        <v>310</v>
      </c>
    </row>
    <row r="63" spans="1:12" ht="12.75">
      <c r="A63" s="61" t="s">
        <v>15</v>
      </c>
      <c r="B63" s="98">
        <v>196</v>
      </c>
      <c r="C63" s="105">
        <f>(B63/$B$37)*100</f>
        <v>3.1746031746031744</v>
      </c>
      <c r="D63" s="65"/>
      <c r="E63" s="78" t="s">
        <v>277</v>
      </c>
      <c r="F63" s="97">
        <v>25</v>
      </c>
      <c r="G63" s="105">
        <f>(F63/L63)*100</f>
        <v>15.92356687898089</v>
      </c>
      <c r="H63" s="78" t="s">
        <v>277</v>
      </c>
      <c r="L63" s="15">
        <v>157</v>
      </c>
    </row>
    <row r="64" spans="1:12" ht="12.75">
      <c r="A64" s="82" t="s">
        <v>273</v>
      </c>
      <c r="B64" s="98">
        <v>107</v>
      </c>
      <c r="C64" s="105">
        <f>(B64/$B$37)*100</f>
        <v>1.7330741820537738</v>
      </c>
      <c r="D64" s="65"/>
      <c r="E64" s="78" t="s">
        <v>279</v>
      </c>
      <c r="F64" s="97">
        <v>8</v>
      </c>
      <c r="G64" s="105">
        <f>(F64/L64)*100</f>
        <v>20</v>
      </c>
      <c r="H64" s="78" t="s">
        <v>279</v>
      </c>
      <c r="L64" s="15">
        <v>40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278</v>
      </c>
      <c r="G66" s="81">
        <f>(F66/L66)*100</f>
        <v>2.1448962271429672</v>
      </c>
      <c r="H66" s="79" t="s">
        <v>283</v>
      </c>
      <c r="L66" s="15">
        <v>12961</v>
      </c>
    </row>
    <row r="67" spans="1:12" ht="12.75">
      <c r="A67" s="82" t="s">
        <v>285</v>
      </c>
      <c r="B67" s="97">
        <v>5141</v>
      </c>
      <c r="C67" s="105">
        <f>(B67/$B$37)*100</f>
        <v>83.26854551344347</v>
      </c>
      <c r="D67" s="65"/>
      <c r="E67" s="78" t="s">
        <v>421</v>
      </c>
      <c r="F67" s="97">
        <v>198</v>
      </c>
      <c r="G67" s="105">
        <f>(F67/L67)*100</f>
        <v>2.099236641221374</v>
      </c>
      <c r="H67" s="78" t="s">
        <v>421</v>
      </c>
      <c r="L67" s="15">
        <v>9432</v>
      </c>
    </row>
    <row r="68" spans="1:12" ht="12.75">
      <c r="A68" s="82" t="s">
        <v>287</v>
      </c>
      <c r="B68" s="97">
        <v>551</v>
      </c>
      <c r="C68" s="105">
        <f>(B68/$B$37)*100</f>
        <v>8.924522189828313</v>
      </c>
      <c r="D68" s="65"/>
      <c r="E68" s="78" t="s">
        <v>286</v>
      </c>
      <c r="F68" s="97">
        <v>56</v>
      </c>
      <c r="G68" s="105">
        <f>(F68/L68)*100</f>
        <v>3.095632946379215</v>
      </c>
      <c r="H68" s="78" t="s">
        <v>286</v>
      </c>
      <c r="L68" s="15">
        <v>1809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65</v>
      </c>
      <c r="G69" s="105">
        <f>(F69/L69)*100</f>
        <v>1.8497438816163916</v>
      </c>
      <c r="H69" s="78" t="s">
        <v>288</v>
      </c>
      <c r="L69" s="15">
        <v>3514</v>
      </c>
    </row>
    <row r="70" spans="1:12" ht="12.75">
      <c r="A70" s="82" t="s">
        <v>98</v>
      </c>
      <c r="B70" s="97">
        <v>464</v>
      </c>
      <c r="C70" s="105">
        <f>(B70/$B$37)*100</f>
        <v>7.515387107223842</v>
      </c>
      <c r="D70" s="65"/>
      <c r="E70" s="78" t="s">
        <v>289</v>
      </c>
      <c r="F70" s="97">
        <v>41</v>
      </c>
      <c r="G70" s="105">
        <f>(F70/L70)*100</f>
        <v>1.6639610389610389</v>
      </c>
      <c r="H70" s="78" t="s">
        <v>289</v>
      </c>
      <c r="L70" s="15">
        <v>2464</v>
      </c>
    </row>
    <row r="71" spans="1:12" ht="13.5" thickBot="1">
      <c r="A71" s="90" t="s">
        <v>93</v>
      </c>
      <c r="B71" s="110">
        <v>18</v>
      </c>
      <c r="C71" s="111">
        <f>(B71/$B$37)*100</f>
        <v>0.2915451895043732</v>
      </c>
      <c r="D71" s="91"/>
      <c r="E71" s="92" t="s">
        <v>290</v>
      </c>
      <c r="F71" s="110">
        <v>123</v>
      </c>
      <c r="G71" s="119">
        <f>(F71/L71)*100</f>
        <v>12.563840653728295</v>
      </c>
      <c r="H71" s="92" t="s">
        <v>290</v>
      </c>
      <c r="L71" s="15">
        <v>979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4562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4479</v>
      </c>
      <c r="G9" s="81">
        <f>(F9/$F$9)*100</f>
        <v>100</v>
      </c>
      <c r="I9" s="53"/>
    </row>
    <row r="10" spans="1:7" ht="12.75">
      <c r="A10" s="36" t="s">
        <v>296</v>
      </c>
      <c r="B10" s="97">
        <v>3960</v>
      </c>
      <c r="C10" s="105">
        <f aca="true" t="shared" si="0" ref="C10:C18">(B10/$B$8)*100</f>
        <v>86.80403331871986</v>
      </c>
      <c r="E10" s="32" t="s">
        <v>297</v>
      </c>
      <c r="F10" s="97">
        <v>4441</v>
      </c>
      <c r="G10" s="105">
        <f>(F10/$F$9)*100</f>
        <v>99.15159633846841</v>
      </c>
    </row>
    <row r="11" spans="1:7" ht="12.75">
      <c r="A11" s="36" t="s">
        <v>298</v>
      </c>
      <c r="B11" s="97">
        <v>336</v>
      </c>
      <c r="C11" s="105">
        <f t="shared" si="0"/>
        <v>7.365190705830776</v>
      </c>
      <c r="E11" s="32" t="s">
        <v>299</v>
      </c>
      <c r="F11" s="97">
        <v>30</v>
      </c>
      <c r="G11" s="105">
        <f>(F11/$F$9)*100</f>
        <v>0.6697923643670463</v>
      </c>
    </row>
    <row r="12" spans="1:7" ht="12.75">
      <c r="A12" s="36" t="s">
        <v>300</v>
      </c>
      <c r="B12" s="97">
        <v>99</v>
      </c>
      <c r="C12" s="105">
        <f t="shared" si="0"/>
        <v>2.1701008329679965</v>
      </c>
      <c r="E12" s="32" t="s">
        <v>301</v>
      </c>
      <c r="F12" s="97">
        <v>8</v>
      </c>
      <c r="G12" s="105">
        <f>(F12/$F$9)*100</f>
        <v>0.17861129716454566</v>
      </c>
    </row>
    <row r="13" spans="1:7" ht="12.75">
      <c r="A13" s="36" t="s">
        <v>302</v>
      </c>
      <c r="B13" s="97">
        <v>48</v>
      </c>
      <c r="C13" s="105">
        <f t="shared" si="0"/>
        <v>1.052170100832968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7</v>
      </c>
      <c r="C14" s="105">
        <f t="shared" si="0"/>
        <v>0.15344147303814115</v>
      </c>
      <c r="E14" s="42" t="s">
        <v>304</v>
      </c>
      <c r="F14" s="80">
        <v>3952</v>
      </c>
      <c r="G14" s="81">
        <f>(F14/$F$14)*100</f>
        <v>100</v>
      </c>
    </row>
    <row r="15" spans="1:7" ht="12.75">
      <c r="A15" s="36" t="s">
        <v>305</v>
      </c>
      <c r="B15" s="97">
        <v>8</v>
      </c>
      <c r="C15" s="105">
        <f t="shared" si="0"/>
        <v>0.17536168347216133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104</v>
      </c>
      <c r="C16" s="105">
        <f t="shared" si="0"/>
        <v>2.2797018851380977</v>
      </c>
      <c r="E16" s="1" t="s">
        <v>308</v>
      </c>
      <c r="F16" s="97">
        <v>23</v>
      </c>
      <c r="G16" s="105">
        <f>(F16/$F$14)*100</f>
        <v>0.5819838056680162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23</v>
      </c>
      <c r="G17" s="105">
        <f aca="true" t="shared" si="1" ref="G17:G23">(F17/$F$14)*100</f>
        <v>0.5819838056680162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25</v>
      </c>
      <c r="G18" s="105">
        <f t="shared" si="1"/>
        <v>0.6325910931174089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261</v>
      </c>
      <c r="G19" s="105">
        <f t="shared" si="1"/>
        <v>6.60425101214575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1322</v>
      </c>
      <c r="G20" s="105">
        <f t="shared" si="1"/>
        <v>33.45141700404859</v>
      </c>
    </row>
    <row r="21" spans="1:7" ht="12.75">
      <c r="A21" s="36" t="s">
        <v>315</v>
      </c>
      <c r="B21" s="98">
        <v>18</v>
      </c>
      <c r="C21" s="105">
        <f aca="true" t="shared" si="2" ref="C21:C28">(B21/$B$8)*100</f>
        <v>0.394563787812363</v>
      </c>
      <c r="E21" s="1" t="s">
        <v>316</v>
      </c>
      <c r="F21" s="97">
        <v>1892</v>
      </c>
      <c r="G21" s="105">
        <f t="shared" si="1"/>
        <v>47.874493927125506</v>
      </c>
    </row>
    <row r="22" spans="1:7" ht="12.75">
      <c r="A22" s="36" t="s">
        <v>317</v>
      </c>
      <c r="B22" s="98">
        <v>360</v>
      </c>
      <c r="C22" s="105">
        <f t="shared" si="2"/>
        <v>7.89127575624726</v>
      </c>
      <c r="E22" s="1" t="s">
        <v>318</v>
      </c>
      <c r="F22" s="97">
        <v>406</v>
      </c>
      <c r="G22" s="105">
        <f t="shared" si="1"/>
        <v>10.273279352226721</v>
      </c>
    </row>
    <row r="23" spans="1:7" ht="12.75">
      <c r="A23" s="36" t="s">
        <v>319</v>
      </c>
      <c r="B23" s="98">
        <v>228</v>
      </c>
      <c r="C23" s="105">
        <f t="shared" si="2"/>
        <v>4.9978079789565975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243</v>
      </c>
      <c r="C24" s="105">
        <f t="shared" si="2"/>
        <v>5.326611135466901</v>
      </c>
      <c r="E24" s="1" t="s">
        <v>322</v>
      </c>
      <c r="F24" s="97">
        <v>324900</v>
      </c>
      <c r="G24" s="112" t="s">
        <v>420</v>
      </c>
    </row>
    <row r="25" spans="1:7" ht="12.75">
      <c r="A25" s="36" t="s">
        <v>323</v>
      </c>
      <c r="B25" s="97">
        <v>470</v>
      </c>
      <c r="C25" s="105">
        <f t="shared" si="2"/>
        <v>10.302498903989479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1137</v>
      </c>
      <c r="C26" s="105">
        <f t="shared" si="2"/>
        <v>24.92327926348093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1667</v>
      </c>
      <c r="C27" s="105">
        <f t="shared" si="2"/>
        <v>36.54099079351162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439</v>
      </c>
      <c r="C28" s="105">
        <f t="shared" si="2"/>
        <v>9.622972380534852</v>
      </c>
      <c r="E28" s="32" t="s">
        <v>335</v>
      </c>
      <c r="F28" s="97">
        <v>2831</v>
      </c>
      <c r="G28" s="105">
        <f aca="true" t="shared" si="3" ref="G28:G35">(F28/$F$14)*100</f>
        <v>71.63461538461539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0</v>
      </c>
      <c r="G30" s="105">
        <f t="shared" si="3"/>
        <v>0</v>
      </c>
    </row>
    <row r="31" spans="1:7" ht="12.75">
      <c r="A31" s="36" t="s">
        <v>339</v>
      </c>
      <c r="B31" s="97">
        <v>9</v>
      </c>
      <c r="C31" s="105">
        <f aca="true" t="shared" si="4" ref="C31:C39">(B31/$B$8)*100</f>
        <v>0.1972818939061815</v>
      </c>
      <c r="E31" s="32" t="s">
        <v>340</v>
      </c>
      <c r="F31" s="97">
        <v>16</v>
      </c>
      <c r="G31" s="105">
        <f t="shared" si="3"/>
        <v>0.4048582995951417</v>
      </c>
    </row>
    <row r="32" spans="1:7" ht="12.75">
      <c r="A32" s="36" t="s">
        <v>341</v>
      </c>
      <c r="B32" s="97">
        <v>18</v>
      </c>
      <c r="C32" s="105">
        <f t="shared" si="4"/>
        <v>0.394563787812363</v>
      </c>
      <c r="E32" s="32" t="s">
        <v>342</v>
      </c>
      <c r="F32" s="97">
        <v>68</v>
      </c>
      <c r="G32" s="105">
        <f t="shared" si="3"/>
        <v>1.7206477732793521</v>
      </c>
    </row>
    <row r="33" spans="1:7" ht="12.75">
      <c r="A33" s="36" t="s">
        <v>343</v>
      </c>
      <c r="B33" s="97">
        <v>94</v>
      </c>
      <c r="C33" s="105">
        <f t="shared" si="4"/>
        <v>2.0604997807978958</v>
      </c>
      <c r="E33" s="32" t="s">
        <v>344</v>
      </c>
      <c r="F33" s="97">
        <v>428</v>
      </c>
      <c r="G33" s="105">
        <f t="shared" si="3"/>
        <v>10.82995951417004</v>
      </c>
    </row>
    <row r="34" spans="1:7" ht="12.75">
      <c r="A34" s="36" t="s">
        <v>345</v>
      </c>
      <c r="B34" s="97">
        <v>150</v>
      </c>
      <c r="C34" s="105">
        <f t="shared" si="4"/>
        <v>3.288031565103025</v>
      </c>
      <c r="E34" s="32" t="s">
        <v>346</v>
      </c>
      <c r="F34" s="97">
        <v>756</v>
      </c>
      <c r="G34" s="105">
        <f t="shared" si="3"/>
        <v>19.129554655870447</v>
      </c>
    </row>
    <row r="35" spans="1:7" ht="12.75">
      <c r="A35" s="36" t="s">
        <v>347</v>
      </c>
      <c r="B35" s="97">
        <v>329</v>
      </c>
      <c r="C35" s="105">
        <f t="shared" si="4"/>
        <v>7.211749232792634</v>
      </c>
      <c r="E35" s="32" t="s">
        <v>348</v>
      </c>
      <c r="F35" s="97">
        <v>1563</v>
      </c>
      <c r="G35" s="105">
        <f t="shared" si="3"/>
        <v>39.54959514170041</v>
      </c>
    </row>
    <row r="36" spans="1:7" ht="12.75">
      <c r="A36" s="36" t="s">
        <v>349</v>
      </c>
      <c r="B36" s="97">
        <v>683</v>
      </c>
      <c r="C36" s="105">
        <f t="shared" si="4"/>
        <v>14.971503726435772</v>
      </c>
      <c r="E36" s="32" t="s">
        <v>350</v>
      </c>
      <c r="F36" s="97">
        <v>1801</v>
      </c>
      <c r="G36" s="112" t="s">
        <v>420</v>
      </c>
    </row>
    <row r="37" spans="1:7" ht="12.75">
      <c r="A37" s="36" t="s">
        <v>351</v>
      </c>
      <c r="B37" s="97">
        <v>1043</v>
      </c>
      <c r="C37" s="105">
        <f t="shared" si="4"/>
        <v>22.862779482683035</v>
      </c>
      <c r="E37" s="32" t="s">
        <v>352</v>
      </c>
      <c r="F37" s="97">
        <v>1121</v>
      </c>
      <c r="G37" s="105">
        <f>(F37/$F$14)*100</f>
        <v>28.365384615384613</v>
      </c>
    </row>
    <row r="38" spans="1:7" ht="12.75">
      <c r="A38" s="36" t="s">
        <v>353</v>
      </c>
      <c r="B38" s="97">
        <v>1139</v>
      </c>
      <c r="C38" s="105">
        <f t="shared" si="4"/>
        <v>24.967119684348972</v>
      </c>
      <c r="E38" s="32" t="s">
        <v>350</v>
      </c>
      <c r="F38" s="97">
        <v>590</v>
      </c>
      <c r="G38" s="112" t="s">
        <v>420</v>
      </c>
    </row>
    <row r="39" spans="1:7" ht="12.75">
      <c r="A39" s="36" t="s">
        <v>354</v>
      </c>
      <c r="B39" s="97">
        <v>1097</v>
      </c>
      <c r="C39" s="105">
        <f t="shared" si="4"/>
        <v>24.046470846120123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7.5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4479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1381</v>
      </c>
      <c r="G43" s="105">
        <f aca="true" t="shared" si="5" ref="G43:G48">(F43/$F$14)*100</f>
        <v>34.94433198380567</v>
      </c>
    </row>
    <row r="44" spans="1:7" ht="12.75">
      <c r="A44" s="36" t="s">
        <v>368</v>
      </c>
      <c r="B44" s="98">
        <v>490</v>
      </c>
      <c r="C44" s="105">
        <f aca="true" t="shared" si="6" ref="C44:C49">(B44/$B$42)*100</f>
        <v>10.939941951328422</v>
      </c>
      <c r="E44" s="32" t="s">
        <v>369</v>
      </c>
      <c r="F44" s="97">
        <v>648</v>
      </c>
      <c r="G44" s="105">
        <f t="shared" si="5"/>
        <v>16.39676113360324</v>
      </c>
    </row>
    <row r="45" spans="1:7" ht="12.75">
      <c r="A45" s="36" t="s">
        <v>370</v>
      </c>
      <c r="B45" s="98">
        <v>1077</v>
      </c>
      <c r="C45" s="105">
        <f t="shared" si="6"/>
        <v>24.04554588077696</v>
      </c>
      <c r="E45" s="32" t="s">
        <v>371</v>
      </c>
      <c r="F45" s="97">
        <v>561</v>
      </c>
      <c r="G45" s="105">
        <f t="shared" si="5"/>
        <v>14.195344129554655</v>
      </c>
    </row>
    <row r="46" spans="1:7" ht="12.75">
      <c r="A46" s="36" t="s">
        <v>372</v>
      </c>
      <c r="B46" s="98">
        <v>662</v>
      </c>
      <c r="C46" s="105">
        <f t="shared" si="6"/>
        <v>14.780084840366154</v>
      </c>
      <c r="E46" s="32" t="s">
        <v>373</v>
      </c>
      <c r="F46" s="97">
        <v>380</v>
      </c>
      <c r="G46" s="105">
        <f t="shared" si="5"/>
        <v>9.615384615384617</v>
      </c>
    </row>
    <row r="47" spans="1:7" ht="12.75">
      <c r="A47" s="36" t="s">
        <v>374</v>
      </c>
      <c r="B47" s="97">
        <v>871</v>
      </c>
      <c r="C47" s="105">
        <f t="shared" si="6"/>
        <v>19.446304978789907</v>
      </c>
      <c r="E47" s="32" t="s">
        <v>375</v>
      </c>
      <c r="F47" s="97">
        <v>218</v>
      </c>
      <c r="G47" s="105">
        <f t="shared" si="5"/>
        <v>5.516194331983805</v>
      </c>
    </row>
    <row r="48" spans="1:7" ht="12.75">
      <c r="A48" s="36" t="s">
        <v>376</v>
      </c>
      <c r="B48" s="97">
        <v>568</v>
      </c>
      <c r="C48" s="105">
        <f t="shared" si="6"/>
        <v>12.681402098682742</v>
      </c>
      <c r="E48" s="32" t="s">
        <v>377</v>
      </c>
      <c r="F48" s="97">
        <v>756</v>
      </c>
      <c r="G48" s="105">
        <f t="shared" si="5"/>
        <v>19.129554655870447</v>
      </c>
    </row>
    <row r="49" spans="1:7" ht="12.75">
      <c r="A49" s="36" t="s">
        <v>378</v>
      </c>
      <c r="B49" s="97">
        <v>811</v>
      </c>
      <c r="C49" s="105">
        <f t="shared" si="6"/>
        <v>18.106720250055815</v>
      </c>
      <c r="E49" s="32" t="s">
        <v>379</v>
      </c>
      <c r="F49" s="97">
        <v>8</v>
      </c>
      <c r="G49" s="105">
        <f>(F49/$F$14)*100</f>
        <v>0.20242914979757085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363</v>
      </c>
      <c r="G51" s="81">
        <f>(F51/F$51)*100</f>
        <v>100</v>
      </c>
    </row>
    <row r="52" spans="1:7" ht="12.75">
      <c r="A52" s="4" t="s">
        <v>382</v>
      </c>
      <c r="B52" s="97">
        <v>100</v>
      </c>
      <c r="C52" s="105">
        <f>(B52/$B$42)*100</f>
        <v>2.232641214556821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993</v>
      </c>
      <c r="C53" s="105">
        <f>(B53/$B$42)*100</f>
        <v>22.17012726054923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2331</v>
      </c>
      <c r="C54" s="105">
        <f>(B54/$B$42)*100</f>
        <v>52.04286671131949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1055</v>
      </c>
      <c r="C55" s="105">
        <f>(B55/$B$42)*100</f>
        <v>23.55436481357446</v>
      </c>
      <c r="E55" s="32" t="s">
        <v>389</v>
      </c>
      <c r="F55" s="97">
        <v>0</v>
      </c>
      <c r="G55" s="105">
        <f t="shared" si="7"/>
        <v>0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74</v>
      </c>
      <c r="G56" s="105">
        <f t="shared" si="7"/>
        <v>20.385674931129476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29</v>
      </c>
      <c r="G57" s="105">
        <f t="shared" si="7"/>
        <v>7.988980716253444</v>
      </c>
    </row>
    <row r="58" spans="1:7" ht="12.75">
      <c r="A58" s="36" t="s">
        <v>393</v>
      </c>
      <c r="B58" s="97">
        <v>3927</v>
      </c>
      <c r="C58" s="105">
        <f aca="true" t="shared" si="8" ref="C58:C66">(B58/$B$42)*100</f>
        <v>87.67582049564635</v>
      </c>
      <c r="E58" s="32" t="s">
        <v>394</v>
      </c>
      <c r="F58" s="97">
        <v>95</v>
      </c>
      <c r="G58" s="105">
        <f t="shared" si="7"/>
        <v>26.170798898071624</v>
      </c>
    </row>
    <row r="59" spans="1:7" ht="12.75">
      <c r="A59" s="36" t="s">
        <v>395</v>
      </c>
      <c r="B59" s="97">
        <v>20</v>
      </c>
      <c r="C59" s="105">
        <f t="shared" si="8"/>
        <v>0.44652824291136417</v>
      </c>
      <c r="E59" s="32" t="s">
        <v>396</v>
      </c>
      <c r="F59" s="98">
        <v>129</v>
      </c>
      <c r="G59" s="105">
        <f t="shared" si="7"/>
        <v>35.53719008264463</v>
      </c>
    </row>
    <row r="60" spans="1:7" ht="12.75">
      <c r="A60" s="36" t="s">
        <v>397</v>
      </c>
      <c r="B60" s="97">
        <v>38</v>
      </c>
      <c r="C60" s="105">
        <f t="shared" si="8"/>
        <v>0.8484036615315919</v>
      </c>
      <c r="E60" s="32" t="s">
        <v>398</v>
      </c>
      <c r="F60" s="97">
        <v>36</v>
      </c>
      <c r="G60" s="105">
        <f t="shared" si="7"/>
        <v>9.917355371900827</v>
      </c>
    </row>
    <row r="61" spans="1:7" ht="12.75">
      <c r="A61" s="36" t="s">
        <v>399</v>
      </c>
      <c r="B61" s="97">
        <v>494</v>
      </c>
      <c r="C61" s="105">
        <f t="shared" si="8"/>
        <v>11.029247599910693</v>
      </c>
      <c r="E61" s="32" t="s">
        <v>322</v>
      </c>
      <c r="F61" s="97">
        <v>1248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39</v>
      </c>
      <c r="G65" s="105">
        <f aca="true" t="shared" si="9" ref="G65:G71">(F65/F$51)*100</f>
        <v>10.743801652892563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88</v>
      </c>
      <c r="G66" s="105">
        <f t="shared" si="9"/>
        <v>24.242424242424242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42</v>
      </c>
      <c r="G67" s="105">
        <f t="shared" si="9"/>
        <v>11.570247933884298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41</v>
      </c>
      <c r="G68" s="105">
        <f t="shared" si="9"/>
        <v>11.294765840220386</v>
      </c>
    </row>
    <row r="69" spans="1:7" ht="12.75">
      <c r="A69" s="36" t="s">
        <v>408</v>
      </c>
      <c r="B69" s="97">
        <v>12</v>
      </c>
      <c r="C69" s="105">
        <f>(B69/$B$42)*100</f>
        <v>0.26791694574681846</v>
      </c>
      <c r="E69" s="32" t="s">
        <v>375</v>
      </c>
      <c r="F69" s="97">
        <v>0</v>
      </c>
      <c r="G69" s="105">
        <f t="shared" si="9"/>
        <v>0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100</v>
      </c>
      <c r="G70" s="105">
        <f t="shared" si="9"/>
        <v>27.548209366391184</v>
      </c>
    </row>
    <row r="71" spans="1:7" ht="12.75">
      <c r="A71" s="54" t="s">
        <v>411</v>
      </c>
      <c r="B71" s="103">
        <v>17</v>
      </c>
      <c r="C71" s="115">
        <f>(B71/$B$42)*100</f>
        <v>0.3795490064746595</v>
      </c>
      <c r="D71" s="41"/>
      <c r="E71" s="44" t="s">
        <v>379</v>
      </c>
      <c r="F71" s="103">
        <v>53</v>
      </c>
      <c r="G71" s="115">
        <f t="shared" si="9"/>
        <v>14.600550964187327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2002-06-26T12:41:01Z</dcterms:modified>
  <cp:category/>
  <cp:version/>
  <cp:contentType/>
  <cp:contentStatus/>
</cp:coreProperties>
</file>