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<sst xmlns="http://schemas.openxmlformats.org/spreadsheetml/2006/main" count="674" uniqueCount="437">
  <si>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</si>
  <si>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</si>
  <si>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</si>
  <si>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</si>
  <si>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</si>
  <si>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</si>
  <si>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</si>
  <si>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</si>
  <si>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</si>
  <si>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</si>
  <si>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</si>
  <si>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</si>
  <si>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</si>
  <si>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</si>
  <si>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</si>
  <si>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</si>
  <si>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</si>
  <si>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</si>
  <si>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</si>
  <si>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</si>
  <si>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</si>
  <si>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</si>
  <si>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</si>
  <si>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</si>
  <si>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</si>
  <si>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</si>
  <si>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</si>
  <si>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</si>
  <si>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</si>
  <si>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</si>
  <si>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</si>
  <si>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</si>
  <si>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</si>
  <si>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</si>
  <si>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</si>
  <si>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</si>
  <si>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</si>
  <si>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</si>
  <si>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</si>
  <si>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</si>
  <si>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</si>
  <si>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</si>
  <si>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</si>
  <si>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</si>
  <si>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</si>
  <si>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</si>
  <si>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</si>
  <si>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</si>
  <si>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</si>
  <si>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</si>
  <si>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</si>
  <si>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</si>
  <si>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</si>
  <si>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</si>
  <si>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</si>
  <si>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</si>
  <si>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</si>
  <si>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</si>
  <si>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</si>
  <si>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</si>
  <si>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</si>
  <si>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</si>
  <si>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</si>
  <si>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</si>
  <si>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</si>
  <si>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</si>
  <si>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</si>
  <si>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</si>
  <si>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</si>
  <si>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</si>
  <si>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</si>
  <si>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</si>
  <si>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</si>
  <si>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</si>
  <si>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</si>
  <si>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</si>
  <si>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</si>
  <si>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</si>
  <si>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</si>
  <si>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</si>
  <si>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</si>
  <si>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</si>
  <si>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</si>
  <si>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</si>
  <si>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</si>
  <si>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</si>
  <si>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</si>
  <si>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</si>
  <si>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</si>
  <si>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</si>
  <si>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</si>
  <si>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</si>
  <si>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</si>
  <si>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</si>
  <si>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</si>
  <si>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</si>
  <si>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</si>
  <si>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</si>
  <si>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</si>
  <si>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</si>
  <si>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</si>
  <si>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</si>
  <si>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</si>
  <si>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</si>
  <si>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</si>
  <si>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</si>
  <si>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</si>
  <si>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</si>
  <si>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</si>
  <si>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</si>
  <si>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</si>
  <si>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</si>
  <si>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</si>
  <si>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</si>
  <si>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</si>
  <si>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</si>
  <si>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</si>
  <si>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</si>
  <si>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</si>
  <si>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</si>
  <si>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</si>
  <si>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</si>
  <si>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</si>
  <si>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</si>
  <si>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</si>
  <si>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</si>
  <si>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</si>
  <si>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</si>
  <si>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</si>
  <si>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</si>
  <si>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</si>
  <si>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</si>
  <si>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</si>
  <si>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</si>
  <si>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</si>
  <si>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</si>
  <si>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</si>
  <si>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</si>
  <si>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</si>
  <si>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</si>
  <si>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</si>
  <si>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</si>
  <si>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</si>
  <si>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</si>
  <si>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</si>
  <si>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</si>
  <si>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</si>
  <si>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</si>
  <si>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</si>
  <si>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</si>
  <si>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</si>
  <si>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</si>
  <si>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</si>
  <si>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</si>
  <si>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</si>
  <si>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</si>
  <si>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</si>
  <si>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</si>
  <si>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</si>
  <si>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</si>
  <si>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</si>
  <si>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</si>
  <si>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</si>
  <si>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</si>
  <si>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</si>
  <si>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</si>
  <si>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</si>
  <si>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</si>
  <si>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</si>
  <si>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</si>
  <si>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</si>
  <si>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</si>
  <si>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</si>
  <si>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</si>
  <si>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</si>
  <si>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</si>
  <si>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</si>
  <si>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</si>
  <si>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</si>
  <si>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</si>
  <si>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</si>
  <si>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</si>
  <si>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</si>
  <si>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</si>
  <si>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</si>
  <si>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</si>
  <si>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</si>
  <si>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</si>
  <si>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</si>
  <si>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</si>
  <si>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</si>
  <si>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</si>
  <si>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</si>
  <si>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</si>
  <si>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</si>
  <si>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</si>
  <si>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</si>
  <si>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</si>
  <si>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</si>
  <si>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</si>
  <si>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</si>
  <si>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</si>
  <si>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</si>
  <si>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</si>
  <si>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</si>
  <si>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</si>
  <si>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</si>
  <si>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</si>
  <si>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</si>
  <si>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</si>
  <si>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</si>
  <si>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</si>
  <si>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</si>
  <si>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</si>
  <si>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</si>
  <si>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</si>
  <si>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</si>
  <si>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</si>
  <si>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</si>
  <si>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</si>
  <si>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</si>
  <si>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</si>
  <si>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</si>
  <si>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</si>
  <si>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</si>
  <si>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</si>
  <si>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</si>
  <si>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</si>
  <si>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</si>
  <si>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</si>
  <si>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</si>
  <si>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</si>
  <si>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</si>
  <si>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</si>
  <si>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</si>
  <si>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</si>
  <si>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</si>
  <si>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</si>
  <si>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</si>
  <si>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</si>
  <si>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</si>
  <si>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</si>
  <si>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</si>
  <si>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</si>
  <si>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</si>
  <si>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</si>
  <si>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</si>
  <si>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</si>
  <si>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</si>
  <si>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</si>
  <si>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</si>
  <si>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</si>
  <si>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</si>
  <si>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</si>
  <si>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</si>
  <si>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</si>
  <si>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</si>
  <si>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</si>
  <si>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</si>
  <si>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</si>
  <si>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</si>
  <si>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</si>
  <si>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</si>
  <si>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</si>
  <si>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</si>
  <si>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</si>
  <si>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</si>
  <si>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</si>
  <si>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</si>
  <si>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</si>
  <si>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</si>
  <si>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</si>
  <si>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</si>
  <si>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</si>
  <si>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</si>
  <si>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</si>
  <si>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</si>
  <si>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</si>
  <si>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</si>
  <si>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</si>
  <si>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</si>
  <si>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</si>
  <si>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</si>
  <si>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</si>
  <si>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</si>
  <si>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</si>
  <si>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</si>
  <si>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</si>
  <si>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</si>
  <si>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</si>
  <si>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</si>
  <si>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</si>
  <si>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</si>
  <si>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</si>
  <si>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</si>
  <si>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</si>
  <si>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</si>
  <si>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</si>
  <si>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</si>
  <si>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</si>
  <si>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</si>
  <si>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</si>
  <si>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</si>
  <si>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</si>
  <si>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</si>
  <si>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</si>
  <si>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</si>
  <si>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</si>
  <si>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</si>
  <si>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</si>
  <si>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</si>
  <si>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</si>
  <si>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</si>
  <si>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</si>
  <si>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</si>
  <si>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</si>
  <si>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</si>
  <si>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</si>
  <si>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</si>
  <si>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</si>
  <si>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</si>
  <si>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</si>
  <si>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</si>
  <si>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</si>
  <si>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</si>
  <si>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</si>
  <si>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</si>
  <si>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</si>
  <si>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</si>
  <si>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</si>
  <si>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</si>
  <si>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</si>
  <si>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</si>
  <si>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</si>
  <si>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</si>
  <si>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</si>
  <si>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</si>
  <si>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</si>
  <si>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</si>
  <si>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</si>
  <si>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</si>
  <si>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</si>
  <si>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</si>
  <si>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</si>
  <si>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</si>
  <si>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</si>
  <si>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</si>
  <si>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</si>
  <si>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</si>
  <si>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</si>
  <si>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</si>
  <si>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</si>
  <si>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</si>
  <si>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</si>
  <si>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</si>
  <si>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</si>
  <si>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</si>
  <si>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</si>
  <si>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</si>
  <si>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</si>
  <si>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</si>
  <si>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</si>
  <si>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</si>
  <si>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</si>
  <si>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</si>
  <si>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</si>
  <si>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</si>
  <si>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</si>
  <si>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</si>
  <si>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</si>
  <si>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</si>
  <si>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</si>
  <si>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</si>
  <si>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</si>
  <si>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</si>
  <si>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</si>
  <si>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</si>
  <si>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</si>
  <si>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</si>
  <si>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</si>
  <si>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</si>
  <si>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</si>
  <si>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</si>
  <si>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</si>
  <si>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</si>
  <si>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</si>
  <si>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</si>
  <si>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</si>
  <si>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</si>
  <si>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</si>
  <si>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</si>
  <si>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</si>
  <si>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</si>
  <si>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</si>
  <si>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</si>
  <si>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</si>
  <si>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Union County, New Jersey</t>
  </si>
  <si>
    <t>Table DP-1.  Profile of General Demographic Characteristics for Union County:  2000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</si>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</sst>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522541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522541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251372</v>
      </c>
      <c r="C9" s="151">
        <f>(B9/$B$7)*100</f>
        <v>48.105698882958464</v>
      </c>
      <c r="D9" s="152"/>
      <c r="E9" s="152" t="s">
        <v>403</v>
      </c>
      <c r="F9" s="150">
        <v>103011</v>
      </c>
      <c r="G9" s="153">
        <f t="shared" si="0"/>
        <v>19.7134770285968</v>
      </c>
    </row>
    <row r="10" spans="1:7" ht="12.75">
      <c r="A10" s="149" t="s">
        <v>404</v>
      </c>
      <c r="B10" s="150">
        <v>271169</v>
      </c>
      <c r="C10" s="151">
        <f>(B10/$B$7)*100</f>
        <v>51.89430111704153</v>
      </c>
      <c r="D10" s="152"/>
      <c r="E10" s="152" t="s">
        <v>405</v>
      </c>
      <c r="F10" s="150">
        <v>4618</v>
      </c>
      <c r="G10" s="153">
        <f t="shared" si="0"/>
        <v>0.8837584036467951</v>
      </c>
    </row>
    <row r="11" spans="1:7" ht="12.75">
      <c r="A11" s="149"/>
      <c r="B11" s="150"/>
      <c r="C11" s="151"/>
      <c r="D11" s="152"/>
      <c r="E11" s="152" t="s">
        <v>406</v>
      </c>
      <c r="F11" s="150">
        <v>22164</v>
      </c>
      <c r="G11" s="153">
        <f t="shared" si="0"/>
        <v>4.241581043401379</v>
      </c>
    </row>
    <row r="12" spans="1:7" ht="12.75">
      <c r="A12" s="149" t="s">
        <v>407</v>
      </c>
      <c r="B12" s="150">
        <v>36441</v>
      </c>
      <c r="C12" s="151">
        <f aca="true" t="shared" si="1" ref="C12:C24">B12*100/B$7</f>
        <v>6.973806840037432</v>
      </c>
      <c r="D12" s="152"/>
      <c r="E12" s="152" t="s">
        <v>408</v>
      </c>
      <c r="F12" s="150">
        <v>10601</v>
      </c>
      <c r="G12" s="153">
        <f t="shared" si="0"/>
        <v>2.0287403285101075</v>
      </c>
    </row>
    <row r="13" spans="1:7" ht="12.75">
      <c r="A13" s="149" t="s">
        <v>409</v>
      </c>
      <c r="B13" s="150">
        <v>37777</v>
      </c>
      <c r="C13" s="151">
        <f t="shared" si="1"/>
        <v>7.229480557506492</v>
      </c>
      <c r="D13" s="152"/>
      <c r="E13" s="152" t="s">
        <v>410</v>
      </c>
      <c r="F13" s="150">
        <v>65628</v>
      </c>
      <c r="G13" s="153">
        <f t="shared" si="0"/>
        <v>12.559397253038517</v>
      </c>
    </row>
    <row r="14" spans="1:7" ht="12.75">
      <c r="A14" s="149" t="s">
        <v>411</v>
      </c>
      <c r="B14" s="150">
        <v>35977</v>
      </c>
      <c r="C14" s="151">
        <f t="shared" si="1"/>
        <v>6.885009980078118</v>
      </c>
      <c r="D14" s="152"/>
      <c r="E14" s="152" t="s">
        <v>412</v>
      </c>
      <c r="F14" s="150">
        <v>419530</v>
      </c>
      <c r="G14" s="153">
        <f t="shared" si="0"/>
        <v>80.2865229714032</v>
      </c>
    </row>
    <row r="15" spans="1:7" ht="12.75">
      <c r="A15" s="149" t="s">
        <v>413</v>
      </c>
      <c r="B15" s="150">
        <v>31451</v>
      </c>
      <c r="C15" s="151">
        <f t="shared" si="1"/>
        <v>6.018857850388773</v>
      </c>
      <c r="D15" s="152"/>
      <c r="E15" s="152" t="s">
        <v>414</v>
      </c>
      <c r="F15" s="150">
        <v>283345</v>
      </c>
      <c r="G15" s="153">
        <f t="shared" si="0"/>
        <v>54.22445320080147</v>
      </c>
    </row>
    <row r="16" spans="1:7" ht="12.75">
      <c r="A16" s="149" t="s">
        <v>415</v>
      </c>
      <c r="B16" s="150">
        <v>29764</v>
      </c>
      <c r="C16" s="151">
        <f t="shared" si="1"/>
        <v>5.6960123703211805</v>
      </c>
      <c r="D16" s="152"/>
      <c r="E16" s="152"/>
      <c r="F16" s="145"/>
      <c r="G16" s="146"/>
    </row>
    <row r="17" spans="1:7" ht="12.75">
      <c r="A17" s="149" t="s">
        <v>416</v>
      </c>
      <c r="B17" s="150">
        <v>75189</v>
      </c>
      <c r="C17" s="151">
        <f t="shared" si="1"/>
        <v>14.389110136812231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88398</v>
      </c>
      <c r="C18" s="151">
        <f t="shared" si="1"/>
        <v>16.91695005750745</v>
      </c>
      <c r="D18" s="152"/>
      <c r="E18" s="143" t="s">
        <v>419</v>
      </c>
      <c r="F18" s="141">
        <v>522541</v>
      </c>
      <c r="G18" s="148">
        <v>100</v>
      </c>
    </row>
    <row r="19" spans="1:7" ht="12.75">
      <c r="A19" s="149" t="s">
        <v>420</v>
      </c>
      <c r="B19" s="150">
        <v>69568</v>
      </c>
      <c r="C19" s="151">
        <f t="shared" si="1"/>
        <v>13.313405072520625</v>
      </c>
      <c r="D19" s="152"/>
      <c r="E19" s="152" t="s">
        <v>421</v>
      </c>
      <c r="F19" s="150">
        <v>514733</v>
      </c>
      <c r="G19" s="153">
        <f aca="true" t="shared" si="2" ref="G19:G30">F19*100/F$18</f>
        <v>98.50576318413292</v>
      </c>
    </row>
    <row r="20" spans="1:7" ht="12.75">
      <c r="A20" s="149" t="s">
        <v>422</v>
      </c>
      <c r="B20" s="150">
        <v>25554</v>
      </c>
      <c r="C20" s="151">
        <f t="shared" si="1"/>
        <v>4.8903339642248165</v>
      </c>
      <c r="D20" s="152"/>
      <c r="E20" s="152" t="s">
        <v>423</v>
      </c>
      <c r="F20" s="150">
        <v>186124</v>
      </c>
      <c r="G20" s="153">
        <f t="shared" si="2"/>
        <v>35.61902319626594</v>
      </c>
    </row>
    <row r="21" spans="1:7" ht="12.75">
      <c r="A21" s="149" t="s">
        <v>424</v>
      </c>
      <c r="B21" s="150">
        <v>20381</v>
      </c>
      <c r="C21" s="151">
        <f t="shared" si="1"/>
        <v>3.900363799204273</v>
      </c>
      <c r="D21" s="152"/>
      <c r="E21" s="152" t="s">
        <v>425</v>
      </c>
      <c r="F21" s="150">
        <v>97916</v>
      </c>
      <c r="G21" s="153">
        <f t="shared" si="2"/>
        <v>18.738433921931485</v>
      </c>
    </row>
    <row r="22" spans="1:7" ht="12.75">
      <c r="A22" s="149" t="s">
        <v>426</v>
      </c>
      <c r="B22" s="150">
        <v>35350</v>
      </c>
      <c r="C22" s="151">
        <f t="shared" si="1"/>
        <v>6.765019395607235</v>
      </c>
      <c r="D22" s="152"/>
      <c r="E22" s="152" t="s">
        <v>427</v>
      </c>
      <c r="F22" s="150">
        <v>163656</v>
      </c>
      <c r="G22" s="153">
        <f t="shared" si="2"/>
        <v>31.31926489978777</v>
      </c>
    </row>
    <row r="23" spans="1:7" ht="12.75">
      <c r="A23" s="149" t="s">
        <v>428</v>
      </c>
      <c r="B23" s="150">
        <v>27322</v>
      </c>
      <c r="C23" s="151">
        <f t="shared" si="1"/>
        <v>5.228680620276687</v>
      </c>
      <c r="D23" s="152"/>
      <c r="E23" s="152" t="s">
        <v>429</v>
      </c>
      <c r="F23" s="150">
        <v>114709</v>
      </c>
      <c r="G23" s="153">
        <f t="shared" si="2"/>
        <v>21.9521530367952</v>
      </c>
    </row>
    <row r="24" spans="1:7" ht="12.75">
      <c r="A24" s="149" t="s">
        <v>430</v>
      </c>
      <c r="B24" s="150">
        <v>9369</v>
      </c>
      <c r="C24" s="151">
        <f t="shared" si="1"/>
        <v>1.7929693555146868</v>
      </c>
      <c r="D24" s="152"/>
      <c r="E24" s="152" t="s">
        <v>431</v>
      </c>
      <c r="F24" s="150">
        <v>41882</v>
      </c>
      <c r="G24" s="153">
        <f t="shared" si="2"/>
        <v>8.0150648465862</v>
      </c>
    </row>
    <row r="25" spans="1:7" ht="12.75">
      <c r="A25" s="149"/>
      <c r="B25" s="145"/>
      <c r="C25" s="154"/>
      <c r="D25" s="152"/>
      <c r="E25" s="152" t="s">
        <v>432</v>
      </c>
      <c r="F25" s="150">
        <v>12989</v>
      </c>
      <c r="G25" s="153">
        <f t="shared" si="2"/>
        <v>2.48573796123175</v>
      </c>
    </row>
    <row r="26" spans="1:7" ht="12.75">
      <c r="A26" s="149" t="s">
        <v>433</v>
      </c>
      <c r="B26" s="145">
        <v>36.6</v>
      </c>
      <c r="C26" s="155" t="s">
        <v>261</v>
      </c>
      <c r="D26" s="152"/>
      <c r="E26" s="156" t="s">
        <v>434</v>
      </c>
      <c r="F26" s="157">
        <v>25155</v>
      </c>
      <c r="G26" s="153">
        <f t="shared" si="2"/>
        <v>4.813976319561527</v>
      </c>
    </row>
    <row r="27" spans="1:7" ht="12.75">
      <c r="A27" s="149"/>
      <c r="B27" s="145"/>
      <c r="C27" s="154"/>
      <c r="D27" s="152"/>
      <c r="E27" s="158" t="s">
        <v>435</v>
      </c>
      <c r="F27" s="159">
        <v>8891</v>
      </c>
      <c r="G27" s="153">
        <f t="shared" si="2"/>
        <v>1.701493279953152</v>
      </c>
    </row>
    <row r="28" spans="1:7" ht="12.75">
      <c r="A28" s="149" t="s">
        <v>262</v>
      </c>
      <c r="B28" s="150">
        <v>392600</v>
      </c>
      <c r="C28" s="151">
        <f aca="true" t="shared" si="3" ref="C28:C35">B28*100/B$7</f>
        <v>75.1328603879887</v>
      </c>
      <c r="D28" s="152"/>
      <c r="E28" s="152" t="s">
        <v>436</v>
      </c>
      <c r="F28" s="150">
        <v>7808</v>
      </c>
      <c r="G28" s="153">
        <f t="shared" si="2"/>
        <v>1.4942368158670802</v>
      </c>
    </row>
    <row r="29" spans="1:7" ht="12.75">
      <c r="A29" s="149" t="s">
        <v>0</v>
      </c>
      <c r="B29" s="150">
        <v>184788</v>
      </c>
      <c r="C29" s="151">
        <f t="shared" si="3"/>
        <v>35.36334947879688</v>
      </c>
      <c r="D29" s="152"/>
      <c r="E29" s="152" t="s">
        <v>1</v>
      </c>
      <c r="F29" s="150">
        <v>5007</v>
      </c>
      <c r="G29" s="153">
        <f t="shared" si="2"/>
        <v>0.9582023228799271</v>
      </c>
    </row>
    <row r="30" spans="1:7" ht="12.75">
      <c r="A30" s="149" t="s">
        <v>2</v>
      </c>
      <c r="B30" s="150">
        <v>207812</v>
      </c>
      <c r="C30" s="151">
        <f t="shared" si="3"/>
        <v>39.769510909191816</v>
      </c>
      <c r="D30" s="152"/>
      <c r="E30" s="152" t="s">
        <v>3</v>
      </c>
      <c r="F30" s="150">
        <v>2801</v>
      </c>
      <c r="G30" s="153">
        <f t="shared" si="2"/>
        <v>0.5360344929871531</v>
      </c>
    </row>
    <row r="31" spans="1:7" ht="12.75">
      <c r="A31" s="149" t="s">
        <v>4</v>
      </c>
      <c r="B31" s="150">
        <v>375050</v>
      </c>
      <c r="C31" s="151">
        <f t="shared" si="3"/>
        <v>71.77427225806204</v>
      </c>
      <c r="D31" s="152"/>
      <c r="E31" s="152"/>
      <c r="F31" s="145"/>
      <c r="G31" s="146"/>
    </row>
    <row r="32" spans="1:7" ht="12.75">
      <c r="A32" s="149" t="s">
        <v>5</v>
      </c>
      <c r="B32" s="150">
        <v>83607</v>
      </c>
      <c r="C32" s="151">
        <f t="shared" si="3"/>
        <v>16.000084203918927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72041</v>
      </c>
      <c r="C33" s="151">
        <f t="shared" si="3"/>
        <v>13.786669371398608</v>
      </c>
      <c r="D33" s="152"/>
      <c r="E33" s="143" t="s">
        <v>8</v>
      </c>
      <c r="F33" s="141">
        <v>186124</v>
      </c>
      <c r="G33" s="148">
        <v>100</v>
      </c>
    </row>
    <row r="34" spans="1:7" ht="12.75">
      <c r="A34" s="149" t="s">
        <v>0</v>
      </c>
      <c r="B34" s="150">
        <v>28329</v>
      </c>
      <c r="C34" s="151">
        <f t="shared" si="3"/>
        <v>5.4213927710935605</v>
      </c>
      <c r="D34" s="152"/>
      <c r="E34" s="152" t="s">
        <v>9</v>
      </c>
      <c r="F34" s="150">
        <v>133352</v>
      </c>
      <c r="G34" s="153">
        <f aca="true" t="shared" si="4" ref="G34:G42">F34*100/F$33</f>
        <v>71.64685908319186</v>
      </c>
    </row>
    <row r="35" spans="1:7" ht="12.75">
      <c r="A35" s="149" t="s">
        <v>2</v>
      </c>
      <c r="B35" s="150">
        <v>43712</v>
      </c>
      <c r="C35" s="151">
        <f t="shared" si="3"/>
        <v>8.365276600305048</v>
      </c>
      <c r="D35" s="152"/>
      <c r="E35" s="152" t="s">
        <v>10</v>
      </c>
      <c r="F35" s="150">
        <v>63198</v>
      </c>
      <c r="G35" s="153">
        <f t="shared" si="4"/>
        <v>33.95478283295007</v>
      </c>
    </row>
    <row r="36" spans="1:7" ht="12.75">
      <c r="A36" s="149"/>
      <c r="B36" s="145"/>
      <c r="C36" s="154"/>
      <c r="D36" s="152"/>
      <c r="E36" s="152" t="s">
        <v>11</v>
      </c>
      <c r="F36" s="150">
        <v>97916</v>
      </c>
      <c r="G36" s="153">
        <f t="shared" si="4"/>
        <v>52.60793879349251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47323</v>
      </c>
      <c r="G37" s="153">
        <f t="shared" si="4"/>
        <v>25.425522769766392</v>
      </c>
    </row>
    <row r="38" spans="1:7" ht="12.75">
      <c r="A38" s="162" t="s">
        <v>13</v>
      </c>
      <c r="B38" s="150">
        <v>505581</v>
      </c>
      <c r="C38" s="151">
        <f aca="true" t="shared" si="5" ref="C38:C54">B38*100/B$7</f>
        <v>96.75432167045265</v>
      </c>
      <c r="D38" s="152"/>
      <c r="E38" s="152" t="s">
        <v>14</v>
      </c>
      <c r="F38" s="150">
        <v>26512</v>
      </c>
      <c r="G38" s="153">
        <f t="shared" si="4"/>
        <v>14.244267262685092</v>
      </c>
    </row>
    <row r="39" spans="1:7" ht="12.75">
      <c r="A39" s="149" t="s">
        <v>15</v>
      </c>
      <c r="B39" s="150">
        <v>342302</v>
      </c>
      <c r="C39" s="151">
        <f t="shared" si="5"/>
        <v>65.50720421938183</v>
      </c>
      <c r="D39" s="152"/>
      <c r="E39" s="152" t="s">
        <v>10</v>
      </c>
      <c r="F39" s="150">
        <v>12564</v>
      </c>
      <c r="G39" s="153">
        <f t="shared" si="4"/>
        <v>6.750338484021405</v>
      </c>
    </row>
    <row r="40" spans="1:7" ht="12.75">
      <c r="A40" s="149" t="s">
        <v>16</v>
      </c>
      <c r="B40" s="150">
        <v>108593</v>
      </c>
      <c r="C40" s="151">
        <f t="shared" si="5"/>
        <v>20.78171856371079</v>
      </c>
      <c r="D40" s="152"/>
      <c r="E40" s="152" t="s">
        <v>17</v>
      </c>
      <c r="F40" s="150">
        <v>52772</v>
      </c>
      <c r="G40" s="153">
        <f t="shared" si="4"/>
        <v>28.35314091680815</v>
      </c>
    </row>
    <row r="41" spans="1:7" ht="12.75">
      <c r="A41" s="149" t="s">
        <v>18</v>
      </c>
      <c r="B41" s="150">
        <v>1215</v>
      </c>
      <c r="C41" s="151">
        <f t="shared" si="5"/>
        <v>0.2325176397641525</v>
      </c>
      <c r="D41" s="152"/>
      <c r="E41" s="152" t="s">
        <v>19</v>
      </c>
      <c r="F41" s="150">
        <v>43918</v>
      </c>
      <c r="G41" s="153">
        <f t="shared" si="4"/>
        <v>23.596097225505577</v>
      </c>
    </row>
    <row r="42" spans="1:7" ht="12.75">
      <c r="A42" s="149" t="s">
        <v>20</v>
      </c>
      <c r="B42" s="150">
        <v>19993</v>
      </c>
      <c r="C42" s="151">
        <f t="shared" si="5"/>
        <v>3.8261112525141567</v>
      </c>
      <c r="D42" s="152"/>
      <c r="E42" s="152" t="s">
        <v>21</v>
      </c>
      <c r="F42" s="150">
        <v>19053</v>
      </c>
      <c r="G42" s="153">
        <f t="shared" si="4"/>
        <v>10.236723904493779</v>
      </c>
    </row>
    <row r="43" spans="1:7" ht="12.75">
      <c r="A43" s="149" t="s">
        <v>22</v>
      </c>
      <c r="B43" s="150">
        <v>6902</v>
      </c>
      <c r="C43" s="151">
        <f t="shared" si="5"/>
        <v>1.3208532918947986</v>
      </c>
      <c r="D43" s="152"/>
      <c r="E43" s="152"/>
      <c r="F43" s="145"/>
      <c r="G43" s="146"/>
    </row>
    <row r="44" spans="1:7" ht="12.75">
      <c r="A44" s="149" t="s">
        <v>23</v>
      </c>
      <c r="B44" s="150">
        <v>4129</v>
      </c>
      <c r="C44" s="151">
        <f t="shared" si="5"/>
        <v>0.7901772301120868</v>
      </c>
      <c r="D44" s="152"/>
      <c r="E44" s="152" t="s">
        <v>24</v>
      </c>
      <c r="F44" s="159">
        <v>70298</v>
      </c>
      <c r="G44" s="163">
        <f>F44*100/F33</f>
        <v>37.76944402656294</v>
      </c>
    </row>
    <row r="45" spans="1:7" ht="12.75">
      <c r="A45" s="149" t="s">
        <v>25</v>
      </c>
      <c r="B45" s="150">
        <v>5634</v>
      </c>
      <c r="C45" s="151">
        <f t="shared" si="5"/>
        <v>1.0781929073508107</v>
      </c>
      <c r="D45" s="152"/>
      <c r="E45" s="152" t="s">
        <v>26</v>
      </c>
      <c r="F45" s="159">
        <v>51537</v>
      </c>
      <c r="G45" s="163">
        <f>F45*100/F33</f>
        <v>27.689604779609294</v>
      </c>
    </row>
    <row r="46" spans="1:7" ht="12.75">
      <c r="A46" s="149" t="s">
        <v>27</v>
      </c>
      <c r="B46" s="150">
        <v>397</v>
      </c>
      <c r="C46" s="164">
        <f t="shared" si="5"/>
        <v>0.07597489957725806</v>
      </c>
      <c r="D46" s="152"/>
      <c r="E46" s="152"/>
      <c r="F46" s="145"/>
      <c r="G46" s="146"/>
    </row>
    <row r="47" spans="1:7" ht="12.75">
      <c r="A47" s="149" t="s">
        <v>28</v>
      </c>
      <c r="B47" s="150">
        <v>1228</v>
      </c>
      <c r="C47" s="151">
        <f t="shared" si="5"/>
        <v>0.2350054828233574</v>
      </c>
      <c r="D47" s="152"/>
      <c r="E47" s="152" t="s">
        <v>29</v>
      </c>
      <c r="F47" s="165">
        <v>2.77</v>
      </c>
      <c r="G47" s="166" t="s">
        <v>261</v>
      </c>
    </row>
    <row r="48" spans="1:7" ht="12.75">
      <c r="A48" s="149" t="s">
        <v>30</v>
      </c>
      <c r="B48" s="150">
        <v>476</v>
      </c>
      <c r="C48" s="151">
        <f t="shared" si="5"/>
        <v>0.09109333047550336</v>
      </c>
      <c r="D48" s="152"/>
      <c r="E48" s="152" t="s">
        <v>31</v>
      </c>
      <c r="F48" s="145">
        <v>3.28</v>
      </c>
      <c r="G48" s="166" t="s">
        <v>261</v>
      </c>
    </row>
    <row r="49" spans="1:7" ht="14.25">
      <c r="A49" s="149" t="s">
        <v>32</v>
      </c>
      <c r="B49" s="150">
        <v>1227</v>
      </c>
      <c r="C49" s="151">
        <f t="shared" si="5"/>
        <v>0.23481411028034163</v>
      </c>
      <c r="D49" s="152"/>
      <c r="E49" s="152"/>
      <c r="F49" s="145"/>
      <c r="G49" s="146"/>
    </row>
    <row r="50" spans="1:7" ht="12.75">
      <c r="A50" s="149" t="s">
        <v>33</v>
      </c>
      <c r="B50" s="150">
        <v>201</v>
      </c>
      <c r="C50" s="151">
        <f t="shared" si="5"/>
        <v>0.03846588114616843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30</v>
      </c>
      <c r="C51" s="151">
        <f t="shared" si="5"/>
        <v>0.005741176290472901</v>
      </c>
      <c r="D51" s="152"/>
      <c r="E51" s="143" t="s">
        <v>36</v>
      </c>
      <c r="F51" s="141">
        <v>192945</v>
      </c>
      <c r="G51" s="148">
        <v>100</v>
      </c>
    </row>
    <row r="52" spans="1:7" ht="12.75">
      <c r="A52" s="149" t="s">
        <v>37</v>
      </c>
      <c r="B52" s="150">
        <v>59</v>
      </c>
      <c r="C52" s="151">
        <f t="shared" si="5"/>
        <v>0.011290980037930038</v>
      </c>
      <c r="D52" s="152"/>
      <c r="E52" s="152" t="s">
        <v>38</v>
      </c>
      <c r="F52" s="150">
        <v>186124</v>
      </c>
      <c r="G52" s="153">
        <f>F52*100/F$51</f>
        <v>96.46479566715904</v>
      </c>
    </row>
    <row r="53" spans="1:7" ht="12.75">
      <c r="A53" s="149" t="s">
        <v>39</v>
      </c>
      <c r="B53" s="150">
        <v>25</v>
      </c>
      <c r="C53" s="151">
        <f t="shared" si="5"/>
        <v>0.004784313575394084</v>
      </c>
      <c r="D53" s="152"/>
      <c r="E53" s="152" t="s">
        <v>40</v>
      </c>
      <c r="F53" s="150">
        <v>6821</v>
      </c>
      <c r="G53" s="153">
        <f>F53*100/F$51</f>
        <v>3.5352043328409652</v>
      </c>
    </row>
    <row r="54" spans="1:7" ht="14.25">
      <c r="A54" s="149" t="s">
        <v>41</v>
      </c>
      <c r="B54" s="150">
        <v>87</v>
      </c>
      <c r="C54" s="151">
        <f t="shared" si="5"/>
        <v>0.01664941124237141</v>
      </c>
      <c r="D54" s="152"/>
      <c r="E54" s="152" t="s">
        <v>42</v>
      </c>
      <c r="F54" s="150">
        <v>475</v>
      </c>
      <c r="G54" s="153">
        <f>F54*100/F$51</f>
        <v>0.24618414574101427</v>
      </c>
    </row>
    <row r="55" spans="1:7" ht="12.75">
      <c r="A55" s="149" t="s">
        <v>43</v>
      </c>
      <c r="B55" s="150">
        <v>33277</v>
      </c>
      <c r="C55" s="151">
        <f>B55*100/B$7</f>
        <v>6.368304113935557</v>
      </c>
      <c r="D55" s="152"/>
      <c r="E55" s="152"/>
      <c r="F55" s="145"/>
      <c r="G55" s="146"/>
    </row>
    <row r="56" spans="1:7" ht="12.75">
      <c r="A56" s="149" t="s">
        <v>44</v>
      </c>
      <c r="B56" s="159">
        <v>16960</v>
      </c>
      <c r="C56" s="167">
        <f>B56*100/B$7</f>
        <v>3.2456783295473466</v>
      </c>
      <c r="D56" s="152"/>
      <c r="E56" s="152" t="s">
        <v>45</v>
      </c>
      <c r="F56" s="168">
        <v>0.9</v>
      </c>
      <c r="G56" s="166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8">
        <v>3.3</v>
      </c>
      <c r="G57" s="166" t="s">
        <v>261</v>
      </c>
    </row>
    <row r="58" spans="1:7" ht="12.75">
      <c r="A58" s="169" t="s">
        <v>47</v>
      </c>
      <c r="B58" s="159"/>
      <c r="C58" s="167"/>
      <c r="D58" s="152"/>
      <c r="E58" s="152"/>
      <c r="F58" s="145"/>
      <c r="G58" s="146"/>
    </row>
    <row r="59" spans="1:7" ht="14.25">
      <c r="A59" s="170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354473</v>
      </c>
      <c r="C60" s="167">
        <f>B60*100/B7</f>
        <v>67.83639944042669</v>
      </c>
      <c r="D60" s="152"/>
      <c r="E60" s="143" t="s">
        <v>51</v>
      </c>
      <c r="F60" s="141">
        <v>186124</v>
      </c>
      <c r="G60" s="148">
        <v>100</v>
      </c>
    </row>
    <row r="61" spans="1:7" ht="12.75">
      <c r="A61" s="149" t="s">
        <v>52</v>
      </c>
      <c r="B61" s="159">
        <v>114444</v>
      </c>
      <c r="C61" s="167">
        <f>B61*100/B7</f>
        <v>21.90143931289602</v>
      </c>
      <c r="D61" s="152"/>
      <c r="E61" s="152" t="s">
        <v>53</v>
      </c>
      <c r="F61" s="150">
        <v>114638</v>
      </c>
      <c r="G61" s="153">
        <f>F61*100/F$60</f>
        <v>61.592271818787474</v>
      </c>
    </row>
    <row r="62" spans="1:7" ht="12.75">
      <c r="A62" s="149" t="s">
        <v>54</v>
      </c>
      <c r="B62" s="159">
        <v>2930</v>
      </c>
      <c r="C62" s="167">
        <f>B62*100/B7</f>
        <v>0.5607215510361866</v>
      </c>
      <c r="D62" s="152"/>
      <c r="E62" s="152" t="s">
        <v>55</v>
      </c>
      <c r="F62" s="150">
        <v>71486</v>
      </c>
      <c r="G62" s="153">
        <f>F62*100/F$60</f>
        <v>38.407728181212526</v>
      </c>
    </row>
    <row r="63" spans="1:7" ht="12.75">
      <c r="A63" s="149" t="s">
        <v>56</v>
      </c>
      <c r="B63" s="159">
        <v>22206</v>
      </c>
      <c r="C63" s="167">
        <f>B63*100/B7</f>
        <v>4.249618690208041</v>
      </c>
      <c r="D63" s="152"/>
      <c r="E63" s="152"/>
      <c r="F63" s="145"/>
      <c r="G63" s="146"/>
    </row>
    <row r="64" spans="1:7" ht="12.75">
      <c r="A64" s="149" t="s">
        <v>57</v>
      </c>
      <c r="B64" s="159">
        <v>659</v>
      </c>
      <c r="C64" s="167">
        <f>B64*100/B7</f>
        <v>0.12611450584738806</v>
      </c>
      <c r="D64" s="152"/>
      <c r="E64" s="152" t="s">
        <v>58</v>
      </c>
      <c r="F64" s="145">
        <v>2.92</v>
      </c>
      <c r="G64" s="166" t="s">
        <v>261</v>
      </c>
    </row>
    <row r="65" spans="1:7" ht="13.5" thickBot="1">
      <c r="A65" s="171" t="s">
        <v>59</v>
      </c>
      <c r="B65" s="172">
        <v>45571</v>
      </c>
      <c r="C65" s="173">
        <f>B65*100/B7</f>
        <v>8.721038157771352</v>
      </c>
      <c r="D65" s="174"/>
      <c r="E65" s="174" t="s">
        <v>60</v>
      </c>
      <c r="F65" s="175">
        <v>2.52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522541</v>
      </c>
      <c r="G9" s="33">
        <f>(F9/$F$9)*100</f>
        <v>100</v>
      </c>
    </row>
    <row r="10" spans="1:7" ht="12.75">
      <c r="A10" s="29" t="s">
        <v>269</v>
      </c>
      <c r="B10" s="93">
        <v>136230</v>
      </c>
      <c r="C10" s="33">
        <f aca="true" t="shared" si="0" ref="C10:C15">(B10/$B$10)*100</f>
        <v>100</v>
      </c>
      <c r="E10" s="34" t="s">
        <v>270</v>
      </c>
      <c r="F10" s="97">
        <v>391625</v>
      </c>
      <c r="G10" s="84">
        <f aca="true" t="shared" si="1" ref="G10:G16">(F10/$F$9)*100</f>
        <v>74.94627215854833</v>
      </c>
    </row>
    <row r="11" spans="1:7" ht="12.75">
      <c r="A11" s="36" t="s">
        <v>271</v>
      </c>
      <c r="B11" s="98">
        <v>11242</v>
      </c>
      <c r="C11" s="35">
        <f t="shared" si="0"/>
        <v>8.252220509432577</v>
      </c>
      <c r="E11" s="34" t="s">
        <v>272</v>
      </c>
      <c r="F11" s="97">
        <v>378546</v>
      </c>
      <c r="G11" s="84">
        <f t="shared" si="1"/>
        <v>72.44331066844516</v>
      </c>
    </row>
    <row r="12" spans="1:7" ht="12.75">
      <c r="A12" s="36" t="s">
        <v>273</v>
      </c>
      <c r="B12" s="98">
        <v>7787</v>
      </c>
      <c r="C12" s="35">
        <f t="shared" si="0"/>
        <v>5.7160684137121045</v>
      </c>
      <c r="E12" s="34" t="s">
        <v>274</v>
      </c>
      <c r="F12" s="97">
        <v>276897</v>
      </c>
      <c r="G12" s="84">
        <f t="shared" si="1"/>
        <v>52.99048304343582</v>
      </c>
    </row>
    <row r="13" spans="1:7" ht="12.75">
      <c r="A13" s="36" t="s">
        <v>275</v>
      </c>
      <c r="B13" s="98">
        <v>60223</v>
      </c>
      <c r="C13" s="35">
        <f t="shared" si="0"/>
        <v>44.206856052264556</v>
      </c>
      <c r="E13" s="34" t="s">
        <v>276</v>
      </c>
      <c r="F13" s="97">
        <v>101649</v>
      </c>
      <c r="G13" s="84">
        <f t="shared" si="1"/>
        <v>19.45282762500933</v>
      </c>
    </row>
    <row r="14" spans="1:7" ht="12.75">
      <c r="A14" s="36" t="s">
        <v>277</v>
      </c>
      <c r="B14" s="98">
        <v>28762</v>
      </c>
      <c r="C14" s="35">
        <f t="shared" si="0"/>
        <v>21.112823900756077</v>
      </c>
      <c r="E14" s="34" t="s">
        <v>166</v>
      </c>
      <c r="F14" s="97">
        <v>13079</v>
      </c>
      <c r="G14" s="84">
        <f t="shared" si="1"/>
        <v>2.5029614901031687</v>
      </c>
    </row>
    <row r="15" spans="1:7" ht="12.75">
      <c r="A15" s="36" t="s">
        <v>324</v>
      </c>
      <c r="B15" s="97">
        <v>28216</v>
      </c>
      <c r="C15" s="35">
        <f t="shared" si="0"/>
        <v>20.71203112383469</v>
      </c>
      <c r="E15" s="34" t="s">
        <v>278</v>
      </c>
      <c r="F15" s="97">
        <v>130916</v>
      </c>
      <c r="G15" s="84">
        <f t="shared" si="1"/>
        <v>25.05372784145167</v>
      </c>
    </row>
    <row r="16" spans="1:7" ht="12.75">
      <c r="A16" s="36"/>
      <c r="B16" s="93" t="s">
        <v>250</v>
      </c>
      <c r="C16" s="10"/>
      <c r="E16" s="34" t="s">
        <v>279</v>
      </c>
      <c r="F16" s="98">
        <v>51893</v>
      </c>
      <c r="G16" s="84">
        <f t="shared" si="1"/>
        <v>9.930895374717007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58826</v>
      </c>
      <c r="G17" s="84">
        <f>(F17/$F$9)*100</f>
        <v>11.257681215445295</v>
      </c>
    </row>
    <row r="18" spans="1:7" ht="12.75">
      <c r="A18" s="29" t="s">
        <v>282</v>
      </c>
      <c r="B18" s="93">
        <v>351903</v>
      </c>
      <c r="C18" s="33">
        <f>(B18/$B$18)*100</f>
        <v>100</v>
      </c>
      <c r="E18" s="34" t="s">
        <v>283</v>
      </c>
      <c r="F18" s="97">
        <v>72090</v>
      </c>
      <c r="G18" s="84">
        <f>(F18/$F$9)*100</f>
        <v>13.796046626006381</v>
      </c>
    </row>
    <row r="19" spans="1:7" ht="12.75">
      <c r="A19" s="36" t="s">
        <v>284</v>
      </c>
      <c r="B19" s="97">
        <v>30835</v>
      </c>
      <c r="C19" s="84">
        <f aca="true" t="shared" si="2" ref="C19:C25">(B19/$B$18)*100</f>
        <v>8.762357808828002</v>
      </c>
      <c r="E19" s="34"/>
      <c r="F19" s="97" t="s">
        <v>250</v>
      </c>
      <c r="G19" s="84"/>
    </row>
    <row r="20" spans="1:7" ht="12.75">
      <c r="A20" s="36" t="s">
        <v>285</v>
      </c>
      <c r="B20" s="97">
        <v>42064</v>
      </c>
      <c r="C20" s="84">
        <f t="shared" si="2"/>
        <v>11.953293947479846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104431</v>
      </c>
      <c r="C21" s="84">
        <f t="shared" si="2"/>
        <v>29.676075509444367</v>
      </c>
      <c r="E21" s="38" t="s">
        <v>167</v>
      </c>
      <c r="F21" s="80">
        <v>130916</v>
      </c>
      <c r="G21" s="33">
        <f>(F21/$F$21)*100</f>
        <v>100</v>
      </c>
    </row>
    <row r="22" spans="1:7" ht="12.75">
      <c r="A22" s="36" t="s">
        <v>302</v>
      </c>
      <c r="B22" s="97">
        <v>57534</v>
      </c>
      <c r="C22" s="84">
        <f t="shared" si="2"/>
        <v>16.349391735790828</v>
      </c>
      <c r="E22" s="34" t="s">
        <v>303</v>
      </c>
      <c r="F22" s="97">
        <v>35402</v>
      </c>
      <c r="G22" s="84">
        <f aca="true" t="shared" si="3" ref="G22:G27">(F22/$F$21)*100</f>
        <v>27.04176724006233</v>
      </c>
    </row>
    <row r="23" spans="1:7" ht="12.75">
      <c r="A23" s="36" t="s">
        <v>304</v>
      </c>
      <c r="B23" s="97">
        <v>16815</v>
      </c>
      <c r="C23" s="84">
        <f t="shared" si="2"/>
        <v>4.7783053852908335</v>
      </c>
      <c r="E23" s="34" t="s">
        <v>305</v>
      </c>
      <c r="F23" s="97">
        <v>16014</v>
      </c>
      <c r="G23" s="84">
        <f t="shared" si="3"/>
        <v>12.232271074582176</v>
      </c>
    </row>
    <row r="24" spans="1:7" ht="12.75">
      <c r="A24" s="36" t="s">
        <v>306</v>
      </c>
      <c r="B24" s="97">
        <v>61760</v>
      </c>
      <c r="C24" s="84">
        <f t="shared" si="2"/>
        <v>17.550290847193686</v>
      </c>
      <c r="E24" s="34" t="s">
        <v>307</v>
      </c>
      <c r="F24" s="97">
        <v>4395</v>
      </c>
      <c r="G24" s="84">
        <f t="shared" si="3"/>
        <v>3.3571144856243698</v>
      </c>
    </row>
    <row r="25" spans="1:7" ht="12.75">
      <c r="A25" s="36" t="s">
        <v>308</v>
      </c>
      <c r="B25" s="97">
        <v>38464</v>
      </c>
      <c r="C25" s="84">
        <f t="shared" si="2"/>
        <v>10.930284765972441</v>
      </c>
      <c r="E25" s="34" t="s">
        <v>309</v>
      </c>
      <c r="F25" s="97">
        <v>150</v>
      </c>
      <c r="G25" s="84">
        <f t="shared" si="3"/>
        <v>0.11457728619878396</v>
      </c>
    </row>
    <row r="26" spans="1:7" ht="12.75">
      <c r="A26" s="36"/>
      <c r="B26" s="93" t="s">
        <v>250</v>
      </c>
      <c r="C26" s="35"/>
      <c r="E26" s="34" t="s">
        <v>310</v>
      </c>
      <c r="F26" s="97">
        <v>73862</v>
      </c>
      <c r="G26" s="84">
        <f t="shared" si="3"/>
        <v>56.41938342143054</v>
      </c>
    </row>
    <row r="27" spans="1:7" ht="12.75">
      <c r="A27" s="36" t="s">
        <v>311</v>
      </c>
      <c r="B27" s="108">
        <v>79.3</v>
      </c>
      <c r="C27" s="37" t="s">
        <v>261</v>
      </c>
      <c r="E27" s="34" t="s">
        <v>312</v>
      </c>
      <c r="F27" s="97">
        <v>1093</v>
      </c>
      <c r="G27" s="84">
        <f t="shared" si="3"/>
        <v>0.8348864921018058</v>
      </c>
    </row>
    <row r="28" spans="1:7" ht="12.75">
      <c r="A28" s="36" t="s">
        <v>313</v>
      </c>
      <c r="B28" s="108">
        <v>28.5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486355</v>
      </c>
      <c r="G30" s="33">
        <f>(F30/$F$30)*100</f>
        <v>100</v>
      </c>
      <c r="J30" s="39"/>
    </row>
    <row r="31" spans="1:10" ht="12.75">
      <c r="A31" s="95" t="s">
        <v>296</v>
      </c>
      <c r="B31" s="93">
        <v>412092</v>
      </c>
      <c r="C31" s="33">
        <f>(B31/$B$31)*100</f>
        <v>100</v>
      </c>
      <c r="E31" s="34" t="s">
        <v>317</v>
      </c>
      <c r="F31" s="97">
        <v>315019</v>
      </c>
      <c r="G31" s="101">
        <f>(F31/$F$30)*100</f>
        <v>64.77141182880818</v>
      </c>
      <c r="J31" s="39"/>
    </row>
    <row r="32" spans="1:10" ht="12.75">
      <c r="A32" s="36" t="s">
        <v>318</v>
      </c>
      <c r="B32" s="97">
        <v>120128</v>
      </c>
      <c r="C32" s="10">
        <f>(B32/$B$31)*100</f>
        <v>29.150772157673526</v>
      </c>
      <c r="E32" s="34" t="s">
        <v>319</v>
      </c>
      <c r="F32" s="97">
        <v>171336</v>
      </c>
      <c r="G32" s="101">
        <f aca="true" t="shared" si="4" ref="G32:G39">(F32/$F$30)*100</f>
        <v>35.228588171191824</v>
      </c>
      <c r="J32" s="39"/>
    </row>
    <row r="33" spans="1:10" ht="12.75">
      <c r="A33" s="36" t="s">
        <v>320</v>
      </c>
      <c r="B33" s="97">
        <v>220135</v>
      </c>
      <c r="C33" s="10">
        <f aca="true" t="shared" si="5" ref="C33:C38">(B33/$B$31)*100</f>
        <v>53.418896751210895</v>
      </c>
      <c r="E33" s="34" t="s">
        <v>321</v>
      </c>
      <c r="F33" s="97">
        <v>80888</v>
      </c>
      <c r="G33" s="101">
        <f t="shared" si="4"/>
        <v>16.63147289531309</v>
      </c>
      <c r="J33" s="39"/>
    </row>
    <row r="34" spans="1:7" ht="12.75">
      <c r="A34" s="36" t="s">
        <v>322</v>
      </c>
      <c r="B34" s="97">
        <v>10700</v>
      </c>
      <c r="C34" s="10">
        <f t="shared" si="5"/>
        <v>2.5965075759781797</v>
      </c>
      <c r="E34" s="34" t="s">
        <v>323</v>
      </c>
      <c r="F34" s="97">
        <v>92910</v>
      </c>
      <c r="G34" s="101">
        <f t="shared" si="4"/>
        <v>19.103329872212687</v>
      </c>
    </row>
    <row r="35" spans="1:7" ht="12.75">
      <c r="A35" s="36" t="s">
        <v>325</v>
      </c>
      <c r="B35" s="97">
        <v>31821</v>
      </c>
      <c r="C35" s="10">
        <f t="shared" si="5"/>
        <v>7.721819399551556</v>
      </c>
      <c r="E35" s="34" t="s">
        <v>321</v>
      </c>
      <c r="F35" s="97">
        <v>50069</v>
      </c>
      <c r="G35" s="101">
        <f t="shared" si="4"/>
        <v>10.294743551521009</v>
      </c>
    </row>
    <row r="36" spans="1:7" ht="12.75">
      <c r="A36" s="36" t="s">
        <v>297</v>
      </c>
      <c r="B36" s="97">
        <v>25717</v>
      </c>
      <c r="C36" s="10">
        <f t="shared" si="5"/>
        <v>6.240596759946808</v>
      </c>
      <c r="E36" s="34" t="s">
        <v>327</v>
      </c>
      <c r="F36" s="97">
        <v>62128</v>
      </c>
      <c r="G36" s="101">
        <f t="shared" si="4"/>
        <v>12.774208140144545</v>
      </c>
    </row>
    <row r="37" spans="1:7" ht="12.75">
      <c r="A37" s="36" t="s">
        <v>326</v>
      </c>
      <c r="B37" s="97">
        <v>29308</v>
      </c>
      <c r="C37" s="10">
        <f t="shared" si="5"/>
        <v>7.11200411558584</v>
      </c>
      <c r="E37" s="34" t="s">
        <v>321</v>
      </c>
      <c r="F37" s="97">
        <v>25223</v>
      </c>
      <c r="G37" s="101">
        <f t="shared" si="4"/>
        <v>5.186129473327097</v>
      </c>
    </row>
    <row r="38" spans="1:7" ht="12.75">
      <c r="A38" s="36" t="s">
        <v>297</v>
      </c>
      <c r="B38" s="97">
        <v>18359</v>
      </c>
      <c r="C38" s="10">
        <f t="shared" si="5"/>
        <v>4.455073139007794</v>
      </c>
      <c r="E38" s="34" t="s">
        <v>259</v>
      </c>
      <c r="F38" s="97">
        <v>10579</v>
      </c>
      <c r="G38" s="101">
        <f t="shared" si="4"/>
        <v>2.1751601196656765</v>
      </c>
    </row>
    <row r="39" spans="1:7" ht="12.75">
      <c r="A39" s="36"/>
      <c r="B39" s="97" t="s">
        <v>250</v>
      </c>
      <c r="C39" s="10"/>
      <c r="E39" s="34" t="s">
        <v>321</v>
      </c>
      <c r="F39" s="97">
        <v>3973</v>
      </c>
      <c r="G39" s="101">
        <f t="shared" si="4"/>
        <v>0.8168930102497147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13620</v>
      </c>
      <c r="C42" s="33">
        <f>(B42/$B$42)*100</f>
        <v>100</v>
      </c>
      <c r="E42" s="31" t="s">
        <v>268</v>
      </c>
      <c r="F42" s="80">
        <v>522541</v>
      </c>
      <c r="G42" s="99">
        <f>(F42/$F$42)*100</f>
        <v>100</v>
      </c>
      <c r="I42" s="39"/>
    </row>
    <row r="43" spans="1:7" ht="12.75">
      <c r="A43" s="36" t="s">
        <v>301</v>
      </c>
      <c r="B43" s="98">
        <v>4576</v>
      </c>
      <c r="C43" s="102">
        <f>(B43/$B$42)*100</f>
        <v>33.59765051395007</v>
      </c>
      <c r="E43" s="60" t="s">
        <v>168</v>
      </c>
      <c r="F43" s="106">
        <v>565614</v>
      </c>
      <c r="G43" s="107">
        <f aca="true" t="shared" si="6" ref="G43:G71">(F43/$F$42)*100</f>
        <v>108.24298954531797</v>
      </c>
    </row>
    <row r="44" spans="1:7" ht="12.75">
      <c r="A44" s="36"/>
      <c r="B44" s="93" t="s">
        <v>250</v>
      </c>
      <c r="C44" s="10"/>
      <c r="E44" s="1" t="s">
        <v>329</v>
      </c>
      <c r="F44" s="97">
        <v>3008</v>
      </c>
      <c r="G44" s="101">
        <f t="shared" si="6"/>
        <v>0.5756486093914162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2863</v>
      </c>
      <c r="G45" s="101">
        <f t="shared" si="6"/>
        <v>0.5478995906541305</v>
      </c>
    </row>
    <row r="46" spans="1:7" ht="12.75">
      <c r="A46" s="29" t="s">
        <v>331</v>
      </c>
      <c r="B46" s="93">
        <v>392972</v>
      </c>
      <c r="C46" s="33">
        <f>(B46/$B$46)*100</f>
        <v>100</v>
      </c>
      <c r="E46" s="1" t="s">
        <v>332</v>
      </c>
      <c r="F46" s="97">
        <v>1118</v>
      </c>
      <c r="G46" s="101">
        <f t="shared" si="6"/>
        <v>0.21395450309162345</v>
      </c>
    </row>
    <row r="47" spans="1:7" ht="12.75">
      <c r="A47" s="36" t="s">
        <v>333</v>
      </c>
      <c r="B47" s="97">
        <v>37253</v>
      </c>
      <c r="C47" s="10">
        <f>(B47/$B$46)*100</f>
        <v>9.479810266380301</v>
      </c>
      <c r="E47" s="1" t="s">
        <v>334</v>
      </c>
      <c r="F47" s="97">
        <v>3609</v>
      </c>
      <c r="G47" s="101">
        <f t="shared" si="6"/>
        <v>0.69066350774389</v>
      </c>
    </row>
    <row r="48" spans="1:7" ht="12.75">
      <c r="A48" s="36"/>
      <c r="B48" s="93" t="s">
        <v>250</v>
      </c>
      <c r="C48" s="10"/>
      <c r="E48" s="1" t="s">
        <v>335</v>
      </c>
      <c r="F48" s="97">
        <v>20332</v>
      </c>
      <c r="G48" s="101">
        <f t="shared" si="6"/>
        <v>3.8909865445965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4535</v>
      </c>
      <c r="G49" s="101">
        <f t="shared" si="6"/>
        <v>0.8678744825764868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1214</v>
      </c>
      <c r="G50" s="101">
        <f t="shared" si="6"/>
        <v>0.23232626722113672</v>
      </c>
    </row>
    <row r="51" spans="1:7" ht="12.75">
      <c r="A51" s="5" t="s">
        <v>338</v>
      </c>
      <c r="B51" s="93">
        <v>110432</v>
      </c>
      <c r="C51" s="33">
        <f>(B51/$B$51)*100</f>
        <v>100</v>
      </c>
      <c r="E51" s="1" t="s">
        <v>339</v>
      </c>
      <c r="F51" s="97">
        <v>46241</v>
      </c>
      <c r="G51" s="101">
        <f t="shared" si="6"/>
        <v>8.849257761591915</v>
      </c>
    </row>
    <row r="52" spans="1:7" ht="12.75">
      <c r="A52" s="4" t="s">
        <v>340</v>
      </c>
      <c r="B52" s="98">
        <v>7700</v>
      </c>
      <c r="C52" s="10">
        <f>(B52/$B$51)*100</f>
        <v>6.97261663286004</v>
      </c>
      <c r="E52" s="1" t="s">
        <v>341</v>
      </c>
      <c r="F52" s="97">
        <v>3454</v>
      </c>
      <c r="G52" s="101">
        <f t="shared" si="6"/>
        <v>0.6610007635764467</v>
      </c>
    </row>
    <row r="53" spans="1:7" ht="12.75">
      <c r="A53" s="4"/>
      <c r="B53" s="93" t="s">
        <v>250</v>
      </c>
      <c r="C53" s="10"/>
      <c r="E53" s="1" t="s">
        <v>342</v>
      </c>
      <c r="F53" s="97">
        <v>5294</v>
      </c>
      <c r="G53" s="101">
        <f t="shared" si="6"/>
        <v>1.013126242725451</v>
      </c>
    </row>
    <row r="54" spans="1:7" ht="14.25">
      <c r="A54" s="5" t="s">
        <v>343</v>
      </c>
      <c r="B54" s="93">
        <v>301411</v>
      </c>
      <c r="C54" s="33">
        <f>(B54/$B$54)*100</f>
        <v>100</v>
      </c>
      <c r="E54" s="1" t="s">
        <v>201</v>
      </c>
      <c r="F54" s="97">
        <v>57974</v>
      </c>
      <c r="G54" s="101">
        <f t="shared" si="6"/>
        <v>11.094631808795864</v>
      </c>
    </row>
    <row r="55" spans="1:7" ht="12.75">
      <c r="A55" s="4" t="s">
        <v>340</v>
      </c>
      <c r="B55" s="98">
        <v>52830</v>
      </c>
      <c r="C55" s="10">
        <f>(B55/$B$54)*100</f>
        <v>17.52756203323701</v>
      </c>
      <c r="E55" s="1" t="s">
        <v>344</v>
      </c>
      <c r="F55" s="97">
        <v>70914</v>
      </c>
      <c r="G55" s="101">
        <f t="shared" si="6"/>
        <v>13.57099251541984</v>
      </c>
    </row>
    <row r="56" spans="1:7" ht="12.75">
      <c r="A56" s="4" t="s">
        <v>345</v>
      </c>
      <c r="B56" s="120">
        <v>61.3</v>
      </c>
      <c r="C56" s="37" t="s">
        <v>261</v>
      </c>
      <c r="E56" s="1" t="s">
        <v>346</v>
      </c>
      <c r="F56" s="97">
        <v>3004</v>
      </c>
      <c r="G56" s="101">
        <f t="shared" si="6"/>
        <v>0.5748831192193531</v>
      </c>
    </row>
    <row r="57" spans="1:7" ht="12.75">
      <c r="A57" s="4" t="s">
        <v>347</v>
      </c>
      <c r="B57" s="98">
        <v>248581</v>
      </c>
      <c r="C57" s="10">
        <f>(B57/$B$54)*100</f>
        <v>82.472437966763</v>
      </c>
      <c r="E57" s="1" t="s">
        <v>348</v>
      </c>
      <c r="F57" s="97">
        <v>1980</v>
      </c>
      <c r="G57" s="101">
        <f t="shared" si="6"/>
        <v>0.3789176351712114</v>
      </c>
    </row>
    <row r="58" spans="1:7" ht="12.75">
      <c r="A58" s="4" t="s">
        <v>345</v>
      </c>
      <c r="B58" s="120">
        <v>76.4</v>
      </c>
      <c r="C58" s="37" t="s">
        <v>261</v>
      </c>
      <c r="E58" s="1" t="s">
        <v>349</v>
      </c>
      <c r="F58" s="97">
        <v>39668</v>
      </c>
      <c r="G58" s="101">
        <f t="shared" si="6"/>
        <v>7.591366036349301</v>
      </c>
    </row>
    <row r="59" spans="1:7" ht="12.75">
      <c r="A59" s="4"/>
      <c r="B59" s="93" t="s">
        <v>250</v>
      </c>
      <c r="C59" s="10"/>
      <c r="E59" s="1" t="s">
        <v>350</v>
      </c>
      <c r="F59" s="97">
        <v>16830</v>
      </c>
      <c r="G59" s="101">
        <f t="shared" si="6"/>
        <v>3.2207998989552977</v>
      </c>
    </row>
    <row r="60" spans="1:7" ht="12.75">
      <c r="A60" s="5" t="s">
        <v>351</v>
      </c>
      <c r="B60" s="93">
        <v>69289</v>
      </c>
      <c r="C60" s="33">
        <f>(B60/$B$60)*100</f>
        <v>100</v>
      </c>
      <c r="E60" s="1" t="s">
        <v>352</v>
      </c>
      <c r="F60" s="97">
        <v>11072</v>
      </c>
      <c r="G60" s="101">
        <f t="shared" si="6"/>
        <v>2.118876796270532</v>
      </c>
    </row>
    <row r="61" spans="1:7" ht="12.75">
      <c r="A61" s="4" t="s">
        <v>340</v>
      </c>
      <c r="B61" s="97">
        <v>26677</v>
      </c>
      <c r="C61" s="10">
        <f>(B61/$B$60)*100</f>
        <v>38.5010607744375</v>
      </c>
      <c r="E61" s="1" t="s">
        <v>353</v>
      </c>
      <c r="F61" s="97">
        <v>3218</v>
      </c>
      <c r="G61" s="101">
        <f t="shared" si="6"/>
        <v>0.6158368434247264</v>
      </c>
    </row>
    <row r="62" spans="1:7" ht="12.75">
      <c r="A62" s="4"/>
      <c r="B62" s="93" t="s">
        <v>250</v>
      </c>
      <c r="C62" s="10"/>
      <c r="E62" s="1" t="s">
        <v>354</v>
      </c>
      <c r="F62" s="97">
        <v>4943</v>
      </c>
      <c r="G62" s="101">
        <f t="shared" si="6"/>
        <v>0.9459544801269183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4071</v>
      </c>
      <c r="G63" s="101">
        <f t="shared" si="6"/>
        <v>0.7790776226171726</v>
      </c>
    </row>
    <row r="64" spans="1:7" ht="12.75">
      <c r="A64" s="29" t="s">
        <v>357</v>
      </c>
      <c r="B64" s="93">
        <v>486355</v>
      </c>
      <c r="C64" s="33">
        <f>(B64/$B$64)*100</f>
        <v>100</v>
      </c>
      <c r="E64" s="1" t="s">
        <v>358</v>
      </c>
      <c r="F64" s="97">
        <v>6125</v>
      </c>
      <c r="G64" s="101">
        <f t="shared" si="6"/>
        <v>1.1721568259715507</v>
      </c>
    </row>
    <row r="65" spans="1:7" ht="12.75">
      <c r="A65" s="4" t="s">
        <v>256</v>
      </c>
      <c r="B65" s="97">
        <v>295644</v>
      </c>
      <c r="C65" s="10">
        <f>(B65/$B$64)*100</f>
        <v>60.78769623011997</v>
      </c>
      <c r="E65" s="1" t="s">
        <v>359</v>
      </c>
      <c r="F65" s="97">
        <v>2379</v>
      </c>
      <c r="G65" s="101">
        <f t="shared" si="6"/>
        <v>0.455275279834501</v>
      </c>
    </row>
    <row r="66" spans="1:7" ht="12.75">
      <c r="A66" s="4" t="s">
        <v>257</v>
      </c>
      <c r="B66" s="97">
        <v>166303</v>
      </c>
      <c r="C66" s="10">
        <f aca="true" t="shared" si="7" ref="C66:C71">(B66/$B$64)*100</f>
        <v>34.19374736560742</v>
      </c>
      <c r="E66" s="1" t="s">
        <v>360</v>
      </c>
      <c r="F66" s="97">
        <v>890</v>
      </c>
      <c r="G66" s="101">
        <f t="shared" si="6"/>
        <v>0.1703215632840294</v>
      </c>
    </row>
    <row r="67" spans="1:7" ht="12.75">
      <c r="A67" s="4" t="s">
        <v>361</v>
      </c>
      <c r="B67" s="97">
        <v>96351</v>
      </c>
      <c r="C67" s="10">
        <f t="shared" si="7"/>
        <v>19.81083776253971</v>
      </c>
      <c r="E67" s="1" t="s">
        <v>362</v>
      </c>
      <c r="F67" s="97">
        <v>5956</v>
      </c>
      <c r="G67" s="101">
        <f t="shared" si="6"/>
        <v>1.1398148662018865</v>
      </c>
    </row>
    <row r="68" spans="1:7" ht="12.75">
      <c r="A68" s="4" t="s">
        <v>363</v>
      </c>
      <c r="B68" s="97">
        <v>69952</v>
      </c>
      <c r="C68" s="10">
        <f t="shared" si="7"/>
        <v>14.382909603067716</v>
      </c>
      <c r="E68" s="1" t="s">
        <v>364</v>
      </c>
      <c r="F68" s="97">
        <v>14428</v>
      </c>
      <c r="G68" s="101">
        <f t="shared" si="6"/>
        <v>2.7611230506314337</v>
      </c>
    </row>
    <row r="69" spans="1:7" ht="12.75">
      <c r="A69" s="4" t="s">
        <v>365</v>
      </c>
      <c r="B69" s="97">
        <v>46013</v>
      </c>
      <c r="C69" s="10">
        <f t="shared" si="7"/>
        <v>9.460784817674332</v>
      </c>
      <c r="E69" s="1" t="s">
        <v>366</v>
      </c>
      <c r="F69" s="97">
        <v>1557</v>
      </c>
      <c r="G69" s="101">
        <f t="shared" si="6"/>
        <v>0.2979670494755436</v>
      </c>
    </row>
    <row r="70" spans="1:7" ht="12.75">
      <c r="A70" s="4" t="s">
        <v>367</v>
      </c>
      <c r="B70" s="97">
        <v>23939</v>
      </c>
      <c r="C70" s="10">
        <f t="shared" si="7"/>
        <v>4.922124785393386</v>
      </c>
      <c r="E70" s="1" t="s">
        <v>368</v>
      </c>
      <c r="F70" s="97">
        <v>15492</v>
      </c>
      <c r="G70" s="101">
        <f t="shared" si="6"/>
        <v>2.9647434364002057</v>
      </c>
    </row>
    <row r="71" spans="1:7" ht="12.75">
      <c r="A71" s="7" t="s">
        <v>258</v>
      </c>
      <c r="B71" s="103">
        <v>24408</v>
      </c>
      <c r="C71" s="40">
        <f t="shared" si="7"/>
        <v>5.018556404272599</v>
      </c>
      <c r="D71" s="41"/>
      <c r="E71" s="9" t="s">
        <v>369</v>
      </c>
      <c r="F71" s="103">
        <v>213445</v>
      </c>
      <c r="G71" s="104">
        <f t="shared" si="6"/>
        <v>40.84751244399961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405859</v>
      </c>
      <c r="C9" s="81">
        <f>(B9/$B$9)*100</f>
        <v>100</v>
      </c>
      <c r="D9" s="65"/>
      <c r="E9" s="79" t="s">
        <v>381</v>
      </c>
      <c r="F9" s="80">
        <v>186093</v>
      </c>
      <c r="G9" s="81">
        <f>(F9/$F$9)*100</f>
        <v>100</v>
      </c>
    </row>
    <row r="10" spans="1:7" ht="12.75">
      <c r="A10" s="82" t="s">
        <v>382</v>
      </c>
      <c r="B10" s="97">
        <v>258641</v>
      </c>
      <c r="C10" s="105">
        <f>(B10/$B$9)*100</f>
        <v>63.726811528141546</v>
      </c>
      <c r="D10" s="65"/>
      <c r="E10" s="78" t="s">
        <v>383</v>
      </c>
      <c r="F10" s="97">
        <v>12758</v>
      </c>
      <c r="G10" s="105">
        <f aca="true" t="shared" si="0" ref="G10:G19">(F10/$F$9)*100</f>
        <v>6.855711928981746</v>
      </c>
    </row>
    <row r="11" spans="1:7" ht="12.75">
      <c r="A11" s="82" t="s">
        <v>384</v>
      </c>
      <c r="B11" s="97">
        <v>258566</v>
      </c>
      <c r="C11" s="105">
        <f aca="true" t="shared" si="1" ref="C11:C16">(B11/$B$9)*100</f>
        <v>63.708332204041305</v>
      </c>
      <c r="D11" s="65"/>
      <c r="E11" s="78" t="s">
        <v>385</v>
      </c>
      <c r="F11" s="97">
        <v>8914</v>
      </c>
      <c r="G11" s="105">
        <f t="shared" si="0"/>
        <v>4.79007807923995</v>
      </c>
    </row>
    <row r="12" spans="1:7" ht="12.75">
      <c r="A12" s="82" t="s">
        <v>386</v>
      </c>
      <c r="B12" s="97">
        <v>244197</v>
      </c>
      <c r="C12" s="105">
        <f>(B12/$B$9)*100</f>
        <v>60.167940097423</v>
      </c>
      <c r="D12" s="65"/>
      <c r="E12" s="78" t="s">
        <v>387</v>
      </c>
      <c r="F12" s="97">
        <v>17734</v>
      </c>
      <c r="G12" s="105">
        <f t="shared" si="0"/>
        <v>9.529643780260407</v>
      </c>
    </row>
    <row r="13" spans="1:7" ht="12.75">
      <c r="A13" s="82" t="s">
        <v>388</v>
      </c>
      <c r="B13" s="97">
        <v>14369</v>
      </c>
      <c r="C13" s="105">
        <f>(B13/$B$9)*100</f>
        <v>3.5403921066183086</v>
      </c>
      <c r="D13" s="65"/>
      <c r="E13" s="78" t="s">
        <v>389</v>
      </c>
      <c r="F13" s="97">
        <v>18981</v>
      </c>
      <c r="G13" s="105">
        <f t="shared" si="0"/>
        <v>10.199738840257291</v>
      </c>
    </row>
    <row r="14" spans="1:7" ht="12.75">
      <c r="A14" s="82" t="s">
        <v>390</v>
      </c>
      <c r="B14" s="109">
        <v>5.6</v>
      </c>
      <c r="C14" s="112" t="s">
        <v>261</v>
      </c>
      <c r="D14" s="65"/>
      <c r="E14" s="78" t="s">
        <v>391</v>
      </c>
      <c r="F14" s="97">
        <v>25624</v>
      </c>
      <c r="G14" s="105">
        <f t="shared" si="0"/>
        <v>13.769459356343333</v>
      </c>
    </row>
    <row r="15" spans="1:7" ht="12.75">
      <c r="A15" s="82" t="s">
        <v>392</v>
      </c>
      <c r="B15" s="109">
        <v>75</v>
      </c>
      <c r="C15" s="105">
        <f t="shared" si="1"/>
        <v>0.01847932410024171</v>
      </c>
      <c r="D15" s="65"/>
      <c r="E15" s="78" t="s">
        <v>393</v>
      </c>
      <c r="F15" s="97">
        <v>36653</v>
      </c>
      <c r="G15" s="105">
        <f t="shared" si="0"/>
        <v>19.696065945521863</v>
      </c>
    </row>
    <row r="16" spans="1:7" ht="12.75">
      <c r="A16" s="82" t="s">
        <v>67</v>
      </c>
      <c r="B16" s="97">
        <v>147218</v>
      </c>
      <c r="C16" s="105">
        <f t="shared" si="1"/>
        <v>36.273188471858454</v>
      </c>
      <c r="D16" s="65"/>
      <c r="E16" s="78" t="s">
        <v>68</v>
      </c>
      <c r="F16" s="97">
        <v>24363</v>
      </c>
      <c r="G16" s="105">
        <f t="shared" si="0"/>
        <v>13.0918411761861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23858</v>
      </c>
      <c r="G17" s="105">
        <f t="shared" si="0"/>
        <v>12.820471484687765</v>
      </c>
    </row>
    <row r="18" spans="1:7" ht="12.75">
      <c r="A18" s="77" t="s">
        <v>70</v>
      </c>
      <c r="B18" s="80">
        <v>214683</v>
      </c>
      <c r="C18" s="81">
        <f>(B18/$B$18)*100</f>
        <v>100</v>
      </c>
      <c r="D18" s="65"/>
      <c r="E18" s="78" t="s">
        <v>170</v>
      </c>
      <c r="F18" s="97">
        <v>8465</v>
      </c>
      <c r="G18" s="105">
        <f t="shared" si="0"/>
        <v>4.548800868383013</v>
      </c>
    </row>
    <row r="19" spans="1:9" ht="12.75">
      <c r="A19" s="82" t="s">
        <v>382</v>
      </c>
      <c r="B19" s="97">
        <v>122895</v>
      </c>
      <c r="C19" s="105">
        <f>(B19/$B$18)*100</f>
        <v>57.24486801470074</v>
      </c>
      <c r="D19" s="65"/>
      <c r="E19" s="78" t="s">
        <v>169</v>
      </c>
      <c r="F19" s="98">
        <v>8743</v>
      </c>
      <c r="G19" s="105">
        <f t="shared" si="0"/>
        <v>4.698188540138533</v>
      </c>
      <c r="I19" s="117"/>
    </row>
    <row r="20" spans="1:7" ht="12.75">
      <c r="A20" s="82" t="s">
        <v>384</v>
      </c>
      <c r="B20" s="97">
        <v>122863</v>
      </c>
      <c r="C20" s="105">
        <f>(B20/$B$18)*100</f>
        <v>57.22996231653181</v>
      </c>
      <c r="D20" s="65"/>
      <c r="E20" s="78" t="s">
        <v>71</v>
      </c>
      <c r="F20" s="97">
        <v>55339</v>
      </c>
      <c r="G20" s="112" t="s">
        <v>261</v>
      </c>
    </row>
    <row r="21" spans="1:7" ht="12.75">
      <c r="A21" s="82" t="s">
        <v>386</v>
      </c>
      <c r="B21" s="97">
        <v>115482</v>
      </c>
      <c r="C21" s="105">
        <f>(B21/$B$18)*100</f>
        <v>53.79186987325498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150726</v>
      </c>
      <c r="G22" s="105">
        <f>(F22/$F$9)*100</f>
        <v>80.99498637777886</v>
      </c>
    </row>
    <row r="23" spans="1:7" ht="12.75">
      <c r="A23" s="77" t="s">
        <v>73</v>
      </c>
      <c r="B23" s="80">
        <v>41130</v>
      </c>
      <c r="C23" s="81">
        <f>(B23/$B$23)*100</f>
        <v>100</v>
      </c>
      <c r="D23" s="65"/>
      <c r="E23" s="78" t="s">
        <v>74</v>
      </c>
      <c r="F23" s="97">
        <v>76327</v>
      </c>
      <c r="G23" s="112" t="s">
        <v>261</v>
      </c>
    </row>
    <row r="24" spans="1:7" ht="12.75">
      <c r="A24" s="82" t="s">
        <v>75</v>
      </c>
      <c r="B24" s="97">
        <v>23646</v>
      </c>
      <c r="C24" s="105">
        <f>(B24/$B$23)*100</f>
        <v>57.490882567469</v>
      </c>
      <c r="D24" s="65"/>
      <c r="E24" s="78" t="s">
        <v>76</v>
      </c>
      <c r="F24" s="97">
        <v>51634</v>
      </c>
      <c r="G24" s="105">
        <f>(F24/$F$9)*100</f>
        <v>27.74634188282203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12502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6862</v>
      </c>
      <c r="G26" s="105">
        <f>(F26/$F$9)*100</f>
        <v>3.6874036100229457</v>
      </c>
    </row>
    <row r="27" spans="1:7" ht="12.75">
      <c r="A27" s="77" t="s">
        <v>85</v>
      </c>
      <c r="B27" s="80">
        <v>238606</v>
      </c>
      <c r="C27" s="81">
        <f>(B27/$B$27)*100</f>
        <v>100</v>
      </c>
      <c r="D27" s="65"/>
      <c r="E27" s="78" t="s">
        <v>78</v>
      </c>
      <c r="F27" s="98">
        <v>6785</v>
      </c>
      <c r="G27" s="112" t="s">
        <v>261</v>
      </c>
    </row>
    <row r="28" spans="1:7" ht="12.75">
      <c r="A28" s="82" t="s">
        <v>86</v>
      </c>
      <c r="B28" s="97">
        <v>169325</v>
      </c>
      <c r="C28" s="105">
        <f aca="true" t="shared" si="2" ref="C28:C33">(B28/$B$27)*100</f>
        <v>70.96426745345885</v>
      </c>
      <c r="D28" s="65"/>
      <c r="E28" s="78" t="s">
        <v>79</v>
      </c>
      <c r="F28" s="97">
        <v>5764</v>
      </c>
      <c r="G28" s="105">
        <f>(F28/$F$9)*100</f>
        <v>3.097376043161215</v>
      </c>
    </row>
    <row r="29" spans="1:7" ht="12.75">
      <c r="A29" s="82" t="s">
        <v>87</v>
      </c>
      <c r="B29" s="97">
        <v>27686</v>
      </c>
      <c r="C29" s="105">
        <f t="shared" si="2"/>
        <v>11.60322875367761</v>
      </c>
      <c r="D29" s="65"/>
      <c r="E29" s="78" t="s">
        <v>80</v>
      </c>
      <c r="F29" s="97">
        <v>3178</v>
      </c>
      <c r="G29" s="112" t="s">
        <v>261</v>
      </c>
    </row>
    <row r="30" spans="1:7" ht="12.75">
      <c r="A30" s="82" t="s">
        <v>88</v>
      </c>
      <c r="B30" s="97">
        <v>25294</v>
      </c>
      <c r="C30" s="105">
        <f t="shared" si="2"/>
        <v>10.600739294066369</v>
      </c>
      <c r="D30" s="65"/>
      <c r="E30" s="78" t="s">
        <v>81</v>
      </c>
      <c r="F30" s="97">
        <v>32643</v>
      </c>
      <c r="G30" s="105">
        <f>(F30/$F$9)*100</f>
        <v>17.541229385307346</v>
      </c>
    </row>
    <row r="31" spans="1:7" ht="12.75">
      <c r="A31" s="82" t="s">
        <v>115</v>
      </c>
      <c r="B31" s="97">
        <v>7729</v>
      </c>
      <c r="C31" s="105">
        <f t="shared" si="2"/>
        <v>3.2392312012271276</v>
      </c>
      <c r="D31" s="65"/>
      <c r="E31" s="78" t="s">
        <v>82</v>
      </c>
      <c r="F31" s="97">
        <v>16860</v>
      </c>
      <c r="G31" s="112" t="s">
        <v>261</v>
      </c>
    </row>
    <row r="32" spans="1:7" ht="12.75">
      <c r="A32" s="82" t="s">
        <v>89</v>
      </c>
      <c r="B32" s="97">
        <v>2880</v>
      </c>
      <c r="C32" s="105">
        <f t="shared" si="2"/>
        <v>1.2070107206021643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5692</v>
      </c>
      <c r="C33" s="105">
        <f t="shared" si="2"/>
        <v>2.3855225769678885</v>
      </c>
      <c r="D33" s="65"/>
      <c r="E33" s="79" t="s">
        <v>84</v>
      </c>
      <c r="F33" s="80">
        <v>134140</v>
      </c>
      <c r="G33" s="81">
        <f>(F33/$F$33)*100</f>
        <v>100</v>
      </c>
    </row>
    <row r="34" spans="1:7" ht="12.75">
      <c r="A34" s="82" t="s">
        <v>91</v>
      </c>
      <c r="B34" s="119">
        <v>28.7</v>
      </c>
      <c r="C34" s="112" t="s">
        <v>261</v>
      </c>
      <c r="D34" s="65"/>
      <c r="E34" s="78" t="s">
        <v>383</v>
      </c>
      <c r="F34" s="97">
        <v>5365</v>
      </c>
      <c r="G34" s="105">
        <f aca="true" t="shared" si="3" ref="G34:G43">(F34/$F$33)*100</f>
        <v>3.9995527061279263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3686</v>
      </c>
      <c r="G35" s="105">
        <f t="shared" si="3"/>
        <v>2.7478753541076486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9669</v>
      </c>
      <c r="G36" s="105">
        <f t="shared" si="3"/>
        <v>7.208140748471746</v>
      </c>
    </row>
    <row r="37" spans="1:7" ht="12.75">
      <c r="A37" s="77" t="s">
        <v>94</v>
      </c>
      <c r="B37" s="80">
        <v>244197</v>
      </c>
      <c r="C37" s="81">
        <f>(B37/$B$37)*100</f>
        <v>100</v>
      </c>
      <c r="D37" s="65"/>
      <c r="E37" s="78" t="s">
        <v>389</v>
      </c>
      <c r="F37" s="97">
        <v>12425</v>
      </c>
      <c r="G37" s="105">
        <f t="shared" si="3"/>
        <v>9.262710600864768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17862</v>
      </c>
      <c r="G38" s="105">
        <f t="shared" si="3"/>
        <v>13.315938571641569</v>
      </c>
    </row>
    <row r="39" spans="1:7" ht="12.75">
      <c r="A39" s="82" t="s">
        <v>97</v>
      </c>
      <c r="B39" s="98">
        <v>86482</v>
      </c>
      <c r="C39" s="105">
        <f>(B39/$B$37)*100</f>
        <v>35.41484948627542</v>
      </c>
      <c r="D39" s="65"/>
      <c r="E39" s="78" t="s">
        <v>393</v>
      </c>
      <c r="F39" s="97">
        <v>28358</v>
      </c>
      <c r="G39" s="105">
        <f t="shared" si="3"/>
        <v>21.14059937378858</v>
      </c>
    </row>
    <row r="40" spans="1:7" ht="12.75">
      <c r="A40" s="82" t="s">
        <v>98</v>
      </c>
      <c r="B40" s="98">
        <v>32436</v>
      </c>
      <c r="C40" s="105">
        <f>(B40/$B$37)*100</f>
        <v>13.282718460914753</v>
      </c>
      <c r="D40" s="65"/>
      <c r="E40" s="78" t="s">
        <v>68</v>
      </c>
      <c r="F40" s="97">
        <v>20277</v>
      </c>
      <c r="G40" s="105">
        <f t="shared" si="3"/>
        <v>15.116296406739227</v>
      </c>
    </row>
    <row r="41" spans="1:7" ht="12.75">
      <c r="A41" s="82" t="s">
        <v>100</v>
      </c>
      <c r="B41" s="98">
        <v>69268</v>
      </c>
      <c r="C41" s="105">
        <f>(B41/$B$37)*100</f>
        <v>28.36562283729939</v>
      </c>
      <c r="D41" s="65"/>
      <c r="E41" s="78" t="s">
        <v>69</v>
      </c>
      <c r="F41" s="97">
        <v>21164</v>
      </c>
      <c r="G41" s="105">
        <f t="shared" si="3"/>
        <v>15.777545847621887</v>
      </c>
    </row>
    <row r="42" spans="1:7" ht="12.75">
      <c r="A42" s="82" t="s">
        <v>260</v>
      </c>
      <c r="B42" s="98">
        <v>141</v>
      </c>
      <c r="C42" s="105">
        <f>(B42/$B$37)*100</f>
        <v>0.05774026707944815</v>
      </c>
      <c r="D42" s="65"/>
      <c r="E42" s="78" t="s">
        <v>170</v>
      </c>
      <c r="F42" s="97">
        <v>7417</v>
      </c>
      <c r="G42" s="105">
        <f t="shared" si="3"/>
        <v>5.529297748620844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7917</v>
      </c>
      <c r="G43" s="105">
        <f t="shared" si="3"/>
        <v>5.902042642015804</v>
      </c>
    </row>
    <row r="44" spans="1:7" ht="12.75">
      <c r="A44" s="82" t="s">
        <v>291</v>
      </c>
      <c r="B44" s="98">
        <v>18555</v>
      </c>
      <c r="C44" s="105">
        <f>(B44/$B$37)*100</f>
        <v>7.598373444391209</v>
      </c>
      <c r="D44" s="65"/>
      <c r="E44" s="78" t="s">
        <v>93</v>
      </c>
      <c r="F44" s="97">
        <v>65234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37315</v>
      </c>
      <c r="C46" s="105">
        <f>(B46/$B$37)*100</f>
        <v>15.280695504039771</v>
      </c>
      <c r="D46" s="65"/>
      <c r="E46" s="78" t="s">
        <v>96</v>
      </c>
      <c r="F46" s="97">
        <v>26992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44544</v>
      </c>
      <c r="G48" s="112" t="s">
        <v>261</v>
      </c>
    </row>
    <row r="49" spans="1:7" ht="13.5" thickBot="1">
      <c r="A49" s="82" t="s">
        <v>292</v>
      </c>
      <c r="B49" s="98">
        <v>158</v>
      </c>
      <c r="C49" s="105">
        <f aca="true" t="shared" si="4" ref="C49:C55">(B49/$B$37)*100</f>
        <v>0.06470185956420431</v>
      </c>
      <c r="D49" s="87"/>
      <c r="E49" s="88" t="s">
        <v>102</v>
      </c>
      <c r="F49" s="113">
        <v>32487</v>
      </c>
      <c r="G49" s="114" t="s">
        <v>261</v>
      </c>
    </row>
    <row r="50" spans="1:7" ht="13.5" thickTop="1">
      <c r="A50" s="82" t="s">
        <v>116</v>
      </c>
      <c r="B50" s="98">
        <v>12151</v>
      </c>
      <c r="C50" s="105">
        <f t="shared" si="4"/>
        <v>4.975900604839535</v>
      </c>
      <c r="D50" s="65"/>
      <c r="E50" s="78"/>
      <c r="F50" s="86"/>
      <c r="G50" s="85"/>
    </row>
    <row r="51" spans="1:7" ht="12.75">
      <c r="A51" s="82" t="s">
        <v>117</v>
      </c>
      <c r="B51" s="98">
        <v>36638</v>
      </c>
      <c r="C51" s="105">
        <f t="shared" si="4"/>
        <v>15.003460320970364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11400</v>
      </c>
      <c r="C52" s="105">
        <f t="shared" si="4"/>
        <v>4.668362019189425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24964</v>
      </c>
      <c r="C53" s="105">
        <f t="shared" si="4"/>
        <v>10.22289381114428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18211</v>
      </c>
      <c r="C54" s="105">
        <f t="shared" si="4"/>
        <v>7.457503572934966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10929</v>
      </c>
      <c r="C55" s="105">
        <f t="shared" si="4"/>
        <v>4.475484956817652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23493</v>
      </c>
      <c r="C57" s="105">
        <f>(B57/$B$37)*100</f>
        <v>9.620511308492734</v>
      </c>
      <c r="D57" s="65"/>
      <c r="E57" s="79" t="s">
        <v>84</v>
      </c>
      <c r="F57" s="80">
        <v>8512</v>
      </c>
      <c r="G57" s="105">
        <f>(F57/$L57)*100</f>
        <v>6.3456090651558075</v>
      </c>
      <c r="H57" s="79" t="s">
        <v>84</v>
      </c>
      <c r="K57" s="15">
        <v>134140</v>
      </c>
      <c r="L57" s="15">
        <v>134140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6507</v>
      </c>
      <c r="G58" s="105">
        <f>(F58/L58)*100</f>
        <v>9.244604827596005</v>
      </c>
      <c r="H58" s="78" t="s">
        <v>118</v>
      </c>
      <c r="K58" s="15">
        <v>70387</v>
      </c>
      <c r="L58" s="15">
        <v>70387</v>
      </c>
    </row>
    <row r="59" spans="1:12" ht="12.75">
      <c r="A59" s="82" t="s">
        <v>112</v>
      </c>
      <c r="B59" s="98">
        <v>27926</v>
      </c>
      <c r="C59" s="105">
        <f>(B59/$B$37)*100</f>
        <v>11.435848925252971</v>
      </c>
      <c r="D59" s="65"/>
      <c r="E59" s="78" t="s">
        <v>120</v>
      </c>
      <c r="F59" s="97">
        <v>2953</v>
      </c>
      <c r="G59" s="105">
        <f>(F59/L59)*100</f>
        <v>10.175740868366644</v>
      </c>
      <c r="H59" s="78" t="s">
        <v>120</v>
      </c>
      <c r="K59" s="15">
        <v>29020</v>
      </c>
      <c r="L59" s="15">
        <v>29020</v>
      </c>
    </row>
    <row r="60" spans="1:7" ht="12.75">
      <c r="A60" s="82" t="s">
        <v>113</v>
      </c>
      <c r="B60" s="98">
        <v>44881</v>
      </c>
      <c r="C60" s="105">
        <f>(B60/$B$37)*100</f>
        <v>18.379013665196542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13067</v>
      </c>
      <c r="C62" s="105">
        <f>(B62/$B$37)*100</f>
        <v>5.351007588135808</v>
      </c>
      <c r="D62" s="65"/>
      <c r="E62" s="79" t="s">
        <v>123</v>
      </c>
      <c r="F62" s="80">
        <v>4279</v>
      </c>
      <c r="G62" s="105">
        <f>(F62/L62)*100</f>
        <v>16.9613128270176</v>
      </c>
      <c r="H62" s="79" t="s">
        <v>394</v>
      </c>
      <c r="K62" s="15">
        <v>25228</v>
      </c>
      <c r="L62" s="15">
        <v>25228</v>
      </c>
    </row>
    <row r="63" spans="1:12" ht="12.75">
      <c r="A63" s="61" t="s">
        <v>293</v>
      </c>
      <c r="B63" s="98">
        <v>11047</v>
      </c>
      <c r="C63" s="105">
        <f>(B63/$B$37)*100</f>
        <v>4.523806598770665</v>
      </c>
      <c r="D63" s="65"/>
      <c r="E63" s="78" t="s">
        <v>118</v>
      </c>
      <c r="F63" s="97">
        <v>3669</v>
      </c>
      <c r="G63" s="105">
        <f>(F63/L63)*100</f>
        <v>24.66223028836459</v>
      </c>
      <c r="H63" s="78" t="s">
        <v>118</v>
      </c>
      <c r="K63" s="15">
        <v>14877</v>
      </c>
      <c r="L63" s="15">
        <v>14877</v>
      </c>
    </row>
    <row r="64" spans="1:12" ht="12.75">
      <c r="A64" s="82" t="s">
        <v>114</v>
      </c>
      <c r="B64" s="98">
        <v>9332</v>
      </c>
      <c r="C64" s="105">
        <f>(B64/$B$37)*100</f>
        <v>3.821504768690852</v>
      </c>
      <c r="D64" s="65"/>
      <c r="E64" s="78" t="s">
        <v>120</v>
      </c>
      <c r="F64" s="97">
        <v>1451</v>
      </c>
      <c r="G64" s="105">
        <f>(F64/L64)*100</f>
        <v>29.301292407108235</v>
      </c>
      <c r="H64" s="78" t="s">
        <v>120</v>
      </c>
      <c r="K64" s="15">
        <v>4952</v>
      </c>
      <c r="L64" s="15">
        <v>4952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43319</v>
      </c>
      <c r="G66" s="105">
        <f aca="true" t="shared" si="5" ref="G66:G71">(F66/L66)*100</f>
        <v>8.415051089785928</v>
      </c>
      <c r="H66" s="79" t="s">
        <v>124</v>
      </c>
      <c r="K66" s="15">
        <v>514780</v>
      </c>
      <c r="L66" s="15">
        <v>514780</v>
      </c>
    </row>
    <row r="67" spans="1:12" ht="12.75">
      <c r="A67" s="82" t="s">
        <v>126</v>
      </c>
      <c r="B67" s="97">
        <v>201538</v>
      </c>
      <c r="C67" s="105">
        <f>(B67/$B$37)*100</f>
        <v>82.53090742310512</v>
      </c>
      <c r="D67" s="65"/>
      <c r="E67" s="78" t="s">
        <v>262</v>
      </c>
      <c r="F67" s="97">
        <v>29525</v>
      </c>
      <c r="G67" s="105">
        <f t="shared" si="5"/>
        <v>7.6308158317783095</v>
      </c>
      <c r="H67" s="78" t="s">
        <v>262</v>
      </c>
      <c r="K67" s="15">
        <v>386918</v>
      </c>
      <c r="L67" s="15">
        <v>386918</v>
      </c>
    </row>
    <row r="68" spans="1:12" ht="12.75">
      <c r="A68" s="82" t="s">
        <v>128</v>
      </c>
      <c r="B68" s="97">
        <v>31341</v>
      </c>
      <c r="C68" s="105">
        <f>(B68/$B$37)*100</f>
        <v>12.8343100038084</v>
      </c>
      <c r="D68" s="65"/>
      <c r="E68" s="78" t="s">
        <v>127</v>
      </c>
      <c r="F68" s="97">
        <v>5571</v>
      </c>
      <c r="G68" s="105">
        <f t="shared" si="5"/>
        <v>8.040237267098673</v>
      </c>
      <c r="H68" s="78" t="s">
        <v>127</v>
      </c>
      <c r="K68" s="15">
        <v>69289</v>
      </c>
      <c r="L68" s="15">
        <v>69289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13417</v>
      </c>
      <c r="G69" s="105">
        <f t="shared" si="5"/>
        <v>10.53214120306772</v>
      </c>
      <c r="H69" s="78" t="s">
        <v>129</v>
      </c>
      <c r="K69" s="15">
        <v>127391</v>
      </c>
      <c r="L69" s="15">
        <v>127391</v>
      </c>
    </row>
    <row r="70" spans="1:12" ht="12.75">
      <c r="A70" s="82" t="s">
        <v>376</v>
      </c>
      <c r="B70" s="97">
        <v>10906</v>
      </c>
      <c r="C70" s="105">
        <f>(B70/$B$37)*100</f>
        <v>4.466066331691216</v>
      </c>
      <c r="D70" s="65"/>
      <c r="E70" s="78" t="s">
        <v>130</v>
      </c>
      <c r="F70" s="97">
        <v>9552</v>
      </c>
      <c r="G70" s="105">
        <f t="shared" si="5"/>
        <v>10.406248978658038</v>
      </c>
      <c r="H70" s="78" t="s">
        <v>130</v>
      </c>
      <c r="K70" s="15">
        <v>91791</v>
      </c>
      <c r="L70" s="15">
        <v>91791</v>
      </c>
    </row>
    <row r="71" spans="1:12" ht="13.5" thickBot="1">
      <c r="A71" s="90" t="s">
        <v>371</v>
      </c>
      <c r="B71" s="110">
        <v>412</v>
      </c>
      <c r="C71" s="111">
        <f>(B71/$B$37)*100</f>
        <v>0.16871624139526692</v>
      </c>
      <c r="D71" s="91"/>
      <c r="E71" s="92" t="s">
        <v>131</v>
      </c>
      <c r="F71" s="110">
        <v>14112</v>
      </c>
      <c r="G71" s="118">
        <f t="shared" si="5"/>
        <v>18.847160638923018</v>
      </c>
      <c r="H71" s="92" t="s">
        <v>131</v>
      </c>
      <c r="K71" s="15">
        <v>74876</v>
      </c>
      <c r="L71" s="15">
        <v>74876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192945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186124</v>
      </c>
      <c r="G9" s="81">
        <f>(F9/$F$9)*100</f>
        <v>100</v>
      </c>
      <c r="I9" s="53"/>
    </row>
    <row r="10" spans="1:7" ht="12.75">
      <c r="A10" s="36" t="s">
        <v>137</v>
      </c>
      <c r="B10" s="97">
        <v>102794</v>
      </c>
      <c r="C10" s="105">
        <f aca="true" t="shared" si="0" ref="C10:C18">(B10/$B$8)*100</f>
        <v>53.27632226800384</v>
      </c>
      <c r="E10" s="32" t="s">
        <v>138</v>
      </c>
      <c r="F10" s="97">
        <v>173585</v>
      </c>
      <c r="G10" s="105">
        <f>(F10/$F$9)*100</f>
        <v>93.2630934215899</v>
      </c>
    </row>
    <row r="11" spans="1:7" ht="12.75">
      <c r="A11" s="36" t="s">
        <v>139</v>
      </c>
      <c r="B11" s="97">
        <v>7951</v>
      </c>
      <c r="C11" s="105">
        <f t="shared" si="0"/>
        <v>4.120863458498536</v>
      </c>
      <c r="E11" s="32" t="s">
        <v>140</v>
      </c>
      <c r="F11" s="97">
        <v>7124</v>
      </c>
      <c r="G11" s="105">
        <f>(F11/$F$9)*100</f>
        <v>3.82755582299972</v>
      </c>
    </row>
    <row r="12" spans="1:7" ht="12.75">
      <c r="A12" s="36" t="s">
        <v>141</v>
      </c>
      <c r="B12" s="97">
        <v>29415</v>
      </c>
      <c r="C12" s="105">
        <f t="shared" si="0"/>
        <v>15.245277151519861</v>
      </c>
      <c r="E12" s="32" t="s">
        <v>142</v>
      </c>
      <c r="F12" s="97">
        <v>5415</v>
      </c>
      <c r="G12" s="105">
        <f>(F12/$F$9)*100</f>
        <v>2.9093507554103715</v>
      </c>
    </row>
    <row r="13" spans="1:7" ht="12.75">
      <c r="A13" s="36" t="s">
        <v>143</v>
      </c>
      <c r="B13" s="97">
        <v>16704</v>
      </c>
      <c r="C13" s="105">
        <f t="shared" si="0"/>
        <v>8.657389411490321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7785</v>
      </c>
      <c r="C14" s="105">
        <f t="shared" si="0"/>
        <v>4.034828578092203</v>
      </c>
      <c r="E14" s="42" t="s">
        <v>145</v>
      </c>
      <c r="F14" s="80">
        <v>96988</v>
      </c>
      <c r="G14" s="81">
        <f>(F14/$F$14)*100</f>
        <v>100</v>
      </c>
    </row>
    <row r="15" spans="1:7" ht="12.75">
      <c r="A15" s="36" t="s">
        <v>146</v>
      </c>
      <c r="B15" s="97">
        <v>7754</v>
      </c>
      <c r="C15" s="105">
        <f t="shared" si="0"/>
        <v>4.018761823317526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20290</v>
      </c>
      <c r="C16" s="105">
        <f t="shared" si="0"/>
        <v>10.515950141231958</v>
      </c>
      <c r="E16" s="1" t="s">
        <v>149</v>
      </c>
      <c r="F16" s="97">
        <v>666</v>
      </c>
      <c r="G16" s="105">
        <f>(F16/$F$14)*100</f>
        <v>0.6866828886047759</v>
      </c>
    </row>
    <row r="17" spans="1:7" ht="12.75">
      <c r="A17" s="36" t="s">
        <v>150</v>
      </c>
      <c r="B17" s="97">
        <v>239</v>
      </c>
      <c r="C17" s="105">
        <f t="shared" si="0"/>
        <v>0.12386949648863665</v>
      </c>
      <c r="E17" s="1" t="s">
        <v>151</v>
      </c>
      <c r="F17" s="97">
        <v>4849</v>
      </c>
      <c r="G17" s="105">
        <f aca="true" t="shared" si="1" ref="G17:G23">(F17/$F$14)*100</f>
        <v>4.999587577844681</v>
      </c>
    </row>
    <row r="18" spans="1:7" ht="12.75">
      <c r="A18" s="36" t="s">
        <v>152</v>
      </c>
      <c r="B18" s="97">
        <v>13</v>
      </c>
      <c r="C18" s="105">
        <f t="shared" si="0"/>
        <v>0.006737671357122496</v>
      </c>
      <c r="E18" s="1" t="s">
        <v>69</v>
      </c>
      <c r="F18" s="97">
        <v>21352</v>
      </c>
      <c r="G18" s="105">
        <f t="shared" si="1"/>
        <v>22.015094650884645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26728</v>
      </c>
      <c r="G19" s="105">
        <f t="shared" si="1"/>
        <v>27.558048418361036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22869</v>
      </c>
      <c r="G20" s="105">
        <f t="shared" si="1"/>
        <v>23.579205674928858</v>
      </c>
    </row>
    <row r="21" spans="1:7" ht="12.75">
      <c r="A21" s="36" t="s">
        <v>156</v>
      </c>
      <c r="B21" s="98">
        <v>1030</v>
      </c>
      <c r="C21" s="105">
        <f aca="true" t="shared" si="2" ref="C21:C28">(B21/$B$8)*100</f>
        <v>0.5338308844489362</v>
      </c>
      <c r="E21" s="1" t="s">
        <v>157</v>
      </c>
      <c r="F21" s="97">
        <v>14807</v>
      </c>
      <c r="G21" s="105">
        <f t="shared" si="1"/>
        <v>15.266837134490865</v>
      </c>
    </row>
    <row r="22" spans="1:7" ht="12.75">
      <c r="A22" s="36" t="s">
        <v>158</v>
      </c>
      <c r="B22" s="98">
        <v>2937</v>
      </c>
      <c r="C22" s="105">
        <f t="shared" si="2"/>
        <v>1.5221954442975978</v>
      </c>
      <c r="E22" s="1" t="s">
        <v>159</v>
      </c>
      <c r="F22" s="97">
        <v>4981</v>
      </c>
      <c r="G22" s="105">
        <f t="shared" si="1"/>
        <v>5.1356868890996825</v>
      </c>
    </row>
    <row r="23" spans="1:7" ht="12.75">
      <c r="A23" s="36" t="s">
        <v>160</v>
      </c>
      <c r="B23" s="98">
        <v>3289</v>
      </c>
      <c r="C23" s="105">
        <f t="shared" si="2"/>
        <v>1.7046308533519916</v>
      </c>
      <c r="E23" s="1" t="s">
        <v>161</v>
      </c>
      <c r="F23" s="98">
        <v>736</v>
      </c>
      <c r="G23" s="105">
        <f t="shared" si="1"/>
        <v>0.758856765785458</v>
      </c>
    </row>
    <row r="24" spans="1:7" ht="12.75">
      <c r="A24" s="36" t="s">
        <v>162</v>
      </c>
      <c r="B24" s="97">
        <v>8797</v>
      </c>
      <c r="C24" s="105">
        <f t="shared" si="2"/>
        <v>4.559330379123584</v>
      </c>
      <c r="E24" s="1" t="s">
        <v>163</v>
      </c>
      <c r="F24" s="97">
        <v>188800</v>
      </c>
      <c r="G24" s="112" t="s">
        <v>261</v>
      </c>
    </row>
    <row r="25" spans="1:7" ht="12.75">
      <c r="A25" s="36" t="s">
        <v>164</v>
      </c>
      <c r="B25" s="97">
        <v>15799</v>
      </c>
      <c r="C25" s="105">
        <f t="shared" si="2"/>
        <v>8.188343828552178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29205</v>
      </c>
      <c r="C26" s="105">
        <f t="shared" si="2"/>
        <v>15.136437844981732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81542</v>
      </c>
      <c r="C27" s="105">
        <f t="shared" si="2"/>
        <v>42.26178444634481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50346</v>
      </c>
      <c r="C28" s="105">
        <f t="shared" si="2"/>
        <v>26.093446318899165</v>
      </c>
      <c r="E28" s="32" t="s">
        <v>176</v>
      </c>
      <c r="F28" s="97">
        <v>65503</v>
      </c>
      <c r="G28" s="105">
        <f aca="true" t="shared" si="3" ref="G28:G35">(F28/$F$14)*100</f>
        <v>67.53722109951747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6</v>
      </c>
      <c r="G29" s="105">
        <f t="shared" si="3"/>
        <v>0.006186332329772755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140</v>
      </c>
      <c r="G30" s="105">
        <f t="shared" si="3"/>
        <v>0.1443477543613643</v>
      </c>
    </row>
    <row r="31" spans="1:7" ht="12.75">
      <c r="A31" s="36" t="s">
        <v>180</v>
      </c>
      <c r="B31" s="97">
        <v>4961</v>
      </c>
      <c r="C31" s="105">
        <f aca="true" t="shared" si="4" ref="C31:C39">(B31/$B$8)*100</f>
        <v>2.571199046360362</v>
      </c>
      <c r="E31" s="32" t="s">
        <v>181</v>
      </c>
      <c r="F31" s="97">
        <v>1127</v>
      </c>
      <c r="G31" s="105">
        <f t="shared" si="3"/>
        <v>1.1619994226089825</v>
      </c>
    </row>
    <row r="32" spans="1:7" ht="12.75">
      <c r="A32" s="36" t="s">
        <v>182</v>
      </c>
      <c r="B32" s="97">
        <v>8301</v>
      </c>
      <c r="C32" s="105">
        <f t="shared" si="4"/>
        <v>4.302262302728757</v>
      </c>
      <c r="E32" s="32" t="s">
        <v>183</v>
      </c>
      <c r="F32" s="97">
        <v>5058</v>
      </c>
      <c r="G32" s="105">
        <f t="shared" si="3"/>
        <v>5.215078153998433</v>
      </c>
    </row>
    <row r="33" spans="1:7" ht="12.75">
      <c r="A33" s="36" t="s">
        <v>184</v>
      </c>
      <c r="B33" s="97">
        <v>21631</v>
      </c>
      <c r="C33" s="105">
        <f t="shared" si="4"/>
        <v>11.210966855839748</v>
      </c>
      <c r="E33" s="32" t="s">
        <v>185</v>
      </c>
      <c r="F33" s="97">
        <v>18240</v>
      </c>
      <c r="G33" s="105">
        <f t="shared" si="3"/>
        <v>18.806450282509175</v>
      </c>
    </row>
    <row r="34" spans="1:7" ht="12.75">
      <c r="A34" s="36" t="s">
        <v>186</v>
      </c>
      <c r="B34" s="97">
        <v>26556</v>
      </c>
      <c r="C34" s="105">
        <f t="shared" si="4"/>
        <v>13.763507735365</v>
      </c>
      <c r="E34" s="32" t="s">
        <v>187</v>
      </c>
      <c r="F34" s="97">
        <v>20761</v>
      </c>
      <c r="G34" s="105">
        <f t="shared" si="3"/>
        <v>21.40574091640203</v>
      </c>
    </row>
    <row r="35" spans="1:7" ht="12.75">
      <c r="A35" s="36" t="s">
        <v>188</v>
      </c>
      <c r="B35" s="97">
        <v>29785</v>
      </c>
      <c r="C35" s="105">
        <f t="shared" si="4"/>
        <v>15.437041643991812</v>
      </c>
      <c r="E35" s="32" t="s">
        <v>189</v>
      </c>
      <c r="F35" s="97">
        <v>20171</v>
      </c>
      <c r="G35" s="105">
        <f t="shared" si="3"/>
        <v>20.797418237307706</v>
      </c>
    </row>
    <row r="36" spans="1:7" ht="12.75">
      <c r="A36" s="36" t="s">
        <v>190</v>
      </c>
      <c r="B36" s="97">
        <v>34669</v>
      </c>
      <c r="C36" s="105">
        <f t="shared" si="4"/>
        <v>17.968332944621523</v>
      </c>
      <c r="E36" s="32" t="s">
        <v>191</v>
      </c>
      <c r="F36" s="97">
        <v>1599</v>
      </c>
      <c r="G36" s="112" t="s">
        <v>261</v>
      </c>
    </row>
    <row r="37" spans="1:7" ht="12.75">
      <c r="A37" s="36" t="s">
        <v>192</v>
      </c>
      <c r="B37" s="97">
        <v>28857</v>
      </c>
      <c r="C37" s="105">
        <f t="shared" si="4"/>
        <v>14.956075565575683</v>
      </c>
      <c r="E37" s="32" t="s">
        <v>193</v>
      </c>
      <c r="F37" s="97">
        <v>31485</v>
      </c>
      <c r="G37" s="105">
        <f>(F37/$F$14)*100</f>
        <v>32.46277890048253</v>
      </c>
    </row>
    <row r="38" spans="1:7" ht="12.75">
      <c r="A38" s="36" t="s">
        <v>194</v>
      </c>
      <c r="B38" s="97">
        <v>20140</v>
      </c>
      <c r="C38" s="105">
        <f t="shared" si="4"/>
        <v>10.438207779419004</v>
      </c>
      <c r="E38" s="32" t="s">
        <v>191</v>
      </c>
      <c r="F38" s="97">
        <v>555</v>
      </c>
      <c r="G38" s="112" t="s">
        <v>261</v>
      </c>
    </row>
    <row r="39" spans="1:7" ht="12.75">
      <c r="A39" s="36" t="s">
        <v>195</v>
      </c>
      <c r="B39" s="97">
        <v>18045</v>
      </c>
      <c r="C39" s="105">
        <f t="shared" si="4"/>
        <v>9.35240612609811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186124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27416</v>
      </c>
      <c r="G43" s="105">
        <f aca="true" t="shared" si="5" ref="G43:G48">(F43/$F$14)*100</f>
        <v>28.26741452550831</v>
      </c>
    </row>
    <row r="44" spans="1:7" ht="12.75">
      <c r="A44" s="36" t="s">
        <v>209</v>
      </c>
      <c r="B44" s="98">
        <v>27513</v>
      </c>
      <c r="C44" s="105">
        <f aca="true" t="shared" si="6" ref="C44:C49">(B44/$B$42)*100</f>
        <v>14.78208076336206</v>
      </c>
      <c r="E44" s="32" t="s">
        <v>210</v>
      </c>
      <c r="F44" s="97">
        <v>15814</v>
      </c>
      <c r="G44" s="105">
        <f t="shared" si="5"/>
        <v>16.30510991050439</v>
      </c>
    </row>
    <row r="45" spans="1:7" ht="12.75">
      <c r="A45" s="36" t="s">
        <v>211</v>
      </c>
      <c r="B45" s="98">
        <v>49967</v>
      </c>
      <c r="C45" s="105">
        <f t="shared" si="6"/>
        <v>26.846081107218843</v>
      </c>
      <c r="E45" s="32" t="s">
        <v>212</v>
      </c>
      <c r="F45" s="97">
        <v>14766</v>
      </c>
      <c r="G45" s="105">
        <f t="shared" si="5"/>
        <v>15.22456386357075</v>
      </c>
    </row>
    <row r="46" spans="1:7" ht="12.75">
      <c r="A46" s="36" t="s">
        <v>213</v>
      </c>
      <c r="B46" s="98">
        <v>28797</v>
      </c>
      <c r="C46" s="105">
        <f t="shared" si="6"/>
        <v>15.47194343555909</v>
      </c>
      <c r="E46" s="32" t="s">
        <v>214</v>
      </c>
      <c r="F46" s="97">
        <v>10783</v>
      </c>
      <c r="G46" s="105">
        <f t="shared" si="5"/>
        <v>11.117870251989936</v>
      </c>
    </row>
    <row r="47" spans="1:7" ht="12.75">
      <c r="A47" s="36" t="s">
        <v>215</v>
      </c>
      <c r="B47" s="97">
        <v>29008</v>
      </c>
      <c r="C47" s="105">
        <f t="shared" si="6"/>
        <v>15.58530871891857</v>
      </c>
      <c r="E47" s="32" t="s">
        <v>216</v>
      </c>
      <c r="F47" s="97">
        <v>7346</v>
      </c>
      <c r="G47" s="105">
        <f t="shared" si="5"/>
        <v>7.574132882418444</v>
      </c>
    </row>
    <row r="48" spans="1:7" ht="12.75">
      <c r="A48" s="36" t="s">
        <v>217</v>
      </c>
      <c r="B48" s="97">
        <v>20728</v>
      </c>
      <c r="C48" s="105">
        <f t="shared" si="6"/>
        <v>11.136661580451742</v>
      </c>
      <c r="E48" s="32" t="s">
        <v>218</v>
      </c>
      <c r="F48" s="97">
        <v>20390</v>
      </c>
      <c r="G48" s="105">
        <f t="shared" si="5"/>
        <v>21.023219367344414</v>
      </c>
    </row>
    <row r="49" spans="1:7" ht="12.75">
      <c r="A49" s="36" t="s">
        <v>219</v>
      </c>
      <c r="B49" s="97">
        <v>30111</v>
      </c>
      <c r="C49" s="105">
        <f t="shared" si="6"/>
        <v>16.177924394489697</v>
      </c>
      <c r="E49" s="32" t="s">
        <v>220</v>
      </c>
      <c r="F49" s="97">
        <v>473</v>
      </c>
      <c r="G49" s="105">
        <f>(F49/$F$14)*100</f>
        <v>0.4876891986637522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71407</v>
      </c>
      <c r="G51" s="81">
        <f>(F51/F$51)*100</f>
        <v>100</v>
      </c>
    </row>
    <row r="52" spans="1:7" ht="12.75">
      <c r="A52" s="4" t="s">
        <v>223</v>
      </c>
      <c r="B52" s="97">
        <v>23653</v>
      </c>
      <c r="C52" s="105">
        <f>(B52/$B$42)*100</f>
        <v>12.70819453697535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65635</v>
      </c>
      <c r="C53" s="105">
        <f>(B53/$B$42)*100</f>
        <v>35.264124991940854</v>
      </c>
      <c r="E53" s="32" t="s">
        <v>226</v>
      </c>
      <c r="F53" s="97">
        <v>2559</v>
      </c>
      <c r="G53" s="105">
        <f>(F53/F$51)*100</f>
        <v>3.5836822720461576</v>
      </c>
    </row>
    <row r="54" spans="1:7" ht="12.75">
      <c r="A54" s="4" t="s">
        <v>227</v>
      </c>
      <c r="B54" s="97">
        <v>69253</v>
      </c>
      <c r="C54" s="105">
        <f>(B54/$B$42)*100</f>
        <v>37.20799037201006</v>
      </c>
      <c r="E54" s="32" t="s">
        <v>228</v>
      </c>
      <c r="F54" s="97">
        <v>1946</v>
      </c>
      <c r="G54" s="105">
        <f aca="true" t="shared" si="7" ref="G54:G60">(F54/F$51)*100</f>
        <v>2.72522301735124</v>
      </c>
    </row>
    <row r="55" spans="1:7" ht="12.75">
      <c r="A55" s="4" t="s">
        <v>229</v>
      </c>
      <c r="B55" s="97">
        <v>27583</v>
      </c>
      <c r="C55" s="105">
        <f>(B55/$B$42)*100</f>
        <v>14.819690099073735</v>
      </c>
      <c r="E55" s="32" t="s">
        <v>230</v>
      </c>
      <c r="F55" s="97">
        <v>5810</v>
      </c>
      <c r="G55" s="105">
        <f t="shared" si="7"/>
        <v>8.136457210077443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24271</v>
      </c>
      <c r="G56" s="105">
        <f t="shared" si="7"/>
        <v>33.9896648787934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22694</v>
      </c>
      <c r="G57" s="105">
        <f t="shared" si="7"/>
        <v>31.781197921772375</v>
      </c>
    </row>
    <row r="58" spans="1:7" ht="12.75">
      <c r="A58" s="36" t="s">
        <v>234</v>
      </c>
      <c r="B58" s="97">
        <v>133816</v>
      </c>
      <c r="C58" s="105">
        <f aca="true" t="shared" si="8" ref="C58:C66">(B58/$B$42)*100</f>
        <v>71.89615525133782</v>
      </c>
      <c r="E58" s="32" t="s">
        <v>235</v>
      </c>
      <c r="F58" s="97">
        <v>10230</v>
      </c>
      <c r="G58" s="105">
        <f t="shared" si="7"/>
        <v>14.326326550618287</v>
      </c>
    </row>
    <row r="59" spans="1:7" ht="12.75">
      <c r="A59" s="36" t="s">
        <v>236</v>
      </c>
      <c r="B59" s="97">
        <v>3034</v>
      </c>
      <c r="C59" s="105">
        <f t="shared" si="8"/>
        <v>1.6300960649889322</v>
      </c>
      <c r="E59" s="32" t="s">
        <v>237</v>
      </c>
      <c r="F59" s="98">
        <v>2039</v>
      </c>
      <c r="G59" s="105">
        <f t="shared" si="7"/>
        <v>2.855462349629588</v>
      </c>
    </row>
    <row r="60" spans="1:7" ht="12.75">
      <c r="A60" s="36" t="s">
        <v>238</v>
      </c>
      <c r="B60" s="97">
        <v>9747</v>
      </c>
      <c r="C60" s="105">
        <f t="shared" si="8"/>
        <v>5.236831359738669</v>
      </c>
      <c r="E60" s="32" t="s">
        <v>239</v>
      </c>
      <c r="F60" s="97">
        <v>1858</v>
      </c>
      <c r="G60" s="105">
        <f t="shared" si="7"/>
        <v>2.601985799711513</v>
      </c>
    </row>
    <row r="61" spans="1:7" ht="12.75">
      <c r="A61" s="36" t="s">
        <v>240</v>
      </c>
      <c r="B61" s="97">
        <v>38214</v>
      </c>
      <c r="C61" s="105">
        <f t="shared" si="8"/>
        <v>20.53147364122843</v>
      </c>
      <c r="E61" s="32" t="s">
        <v>163</v>
      </c>
      <c r="F61" s="97">
        <v>752</v>
      </c>
      <c r="G61" s="112" t="s">
        <v>261</v>
      </c>
    </row>
    <row r="62" spans="1:7" ht="12.75">
      <c r="A62" s="36" t="s">
        <v>241</v>
      </c>
      <c r="B62" s="97">
        <v>60</v>
      </c>
      <c r="C62" s="105">
        <f t="shared" si="8"/>
        <v>0.032236573467150934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79</v>
      </c>
      <c r="C63" s="105">
        <f t="shared" si="8"/>
        <v>0.042444821731748725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8</v>
      </c>
      <c r="C64" s="105">
        <f t="shared" si="8"/>
        <v>0.004298209795620124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662</v>
      </c>
      <c r="C65" s="105">
        <f t="shared" si="8"/>
        <v>0.35567686058756526</v>
      </c>
      <c r="E65" s="32" t="s">
        <v>208</v>
      </c>
      <c r="F65" s="97">
        <v>13711</v>
      </c>
      <c r="G65" s="105">
        <f aca="true" t="shared" si="9" ref="G65:G71">(F65/F$51)*100</f>
        <v>19.20119876202613</v>
      </c>
    </row>
    <row r="66" spans="1:7" ht="12.75">
      <c r="A66" s="36" t="s">
        <v>247</v>
      </c>
      <c r="B66" s="97">
        <v>504</v>
      </c>
      <c r="C66" s="105">
        <f t="shared" si="8"/>
        <v>0.27078721712406784</v>
      </c>
      <c r="E66" s="32" t="s">
        <v>210</v>
      </c>
      <c r="F66" s="97">
        <v>11009</v>
      </c>
      <c r="G66" s="105">
        <f t="shared" si="9"/>
        <v>15.417256011315416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9327</v>
      </c>
      <c r="G67" s="105">
        <f t="shared" si="9"/>
        <v>13.061744646883358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7699</v>
      </c>
      <c r="G68" s="105">
        <f t="shared" si="9"/>
        <v>10.781856120548404</v>
      </c>
    </row>
    <row r="69" spans="1:7" ht="12.75">
      <c r="A69" s="36" t="s">
        <v>249</v>
      </c>
      <c r="B69" s="97">
        <v>1465</v>
      </c>
      <c r="C69" s="105">
        <f>(B69/$B$42)*100</f>
        <v>0.7871096688229353</v>
      </c>
      <c r="E69" s="32" t="s">
        <v>216</v>
      </c>
      <c r="F69" s="97">
        <v>5307</v>
      </c>
      <c r="G69" s="105">
        <f t="shared" si="9"/>
        <v>7.432044477432184</v>
      </c>
    </row>
    <row r="70" spans="1:7" ht="12.75">
      <c r="A70" s="36" t="s">
        <v>251</v>
      </c>
      <c r="B70" s="97">
        <v>1628</v>
      </c>
      <c r="C70" s="105">
        <f>(B70/$B$42)*100</f>
        <v>0.8746856934086953</v>
      </c>
      <c r="E70" s="32" t="s">
        <v>218</v>
      </c>
      <c r="F70" s="97">
        <v>20789</v>
      </c>
      <c r="G70" s="105">
        <f t="shared" si="9"/>
        <v>29.113392244457824</v>
      </c>
    </row>
    <row r="71" spans="1:7" ht="12.75">
      <c r="A71" s="54" t="s">
        <v>252</v>
      </c>
      <c r="B71" s="103">
        <v>3962</v>
      </c>
      <c r="C71" s="115">
        <f>(B71/$B$42)*100</f>
        <v>2.1286884012808667</v>
      </c>
      <c r="D71" s="41"/>
      <c r="E71" s="44" t="s">
        <v>220</v>
      </c>
      <c r="F71" s="103">
        <v>3565</v>
      </c>
      <c r="G71" s="115">
        <f t="shared" si="9"/>
        <v>4.992507737336676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2002-06-13T15:40:58Z</dcterms:modified>
  <cp:category/>
  <cp:version/>
  <cp:contentType/>
  <cp:contentStatus/>
</cp:coreProperties>
</file>