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<sst xmlns="http://schemas.openxmlformats.org/spreadsheetml/2006/main" count="676" uniqueCount="437">
  <si>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</si>
  <si>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</si>
  <si>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</si>
  <si>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</si>
  <si>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</si>
  <si>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</si>
  <si>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</si>
  <si>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</si>
  <si>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</si>
  <si>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</si>
  <si>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</si>
  <si>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</si>
  <si>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</si>
  <si>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</si>
  <si>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</si>
  <si>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</si>
  <si>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</si>
  <si>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</si>
  <si>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</si>
  <si>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</si>
  <si>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</si>
  <si>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</si>
  <si>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</si>
  <si>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</si>
  <si>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</si>
  <si>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</si>
  <si>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</si>
  <si>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</si>
  <si>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</si>
  <si>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</si>
  <si>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</si>
  <si>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</si>
  <si>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</si>
  <si>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</si>
  <si>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</si>
  <si>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</si>
  <si>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</si>
  <si>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</si>
  <si>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</si>
  <si>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</si>
  <si>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</si>
  <si>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</si>
  <si>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</si>
  <si>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</si>
  <si>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</si>
  <si>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</si>
  <si>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</si>
  <si>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</si>
  <si>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</si>
  <si>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</si>
  <si>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</si>
  <si>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</si>
  <si>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</si>
  <si>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</si>
  <si>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</si>
  <si>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</si>
  <si>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</si>
  <si>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</si>
  <si>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</si>
  <si>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</si>
  <si>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</si>
  <si>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</si>
  <si>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</si>
  <si>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</si>
  <si>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</si>
  <si>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</si>
  <si>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</si>
  <si>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</si>
  <si>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</si>
  <si>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</si>
  <si>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</si>
  <si>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</si>
  <si>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</si>
  <si>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</si>
  <si>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</si>
  <si>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</si>
  <si>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</si>
  <si>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</si>
  <si>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</si>
  <si>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</si>
  <si>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</si>
  <si>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</si>
  <si>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</si>
  <si>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</si>
  <si>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</si>
  <si>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</si>
  <si>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</si>
  <si>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</si>
  <si>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</si>
  <si>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</si>
  <si>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</si>
  <si>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</si>
  <si>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</si>
  <si>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</si>
  <si>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</si>
  <si>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</si>
  <si>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</si>
  <si>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</si>
  <si>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</si>
  <si>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</si>
  <si>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</si>
  <si>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</si>
  <si>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</si>
  <si>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</si>
  <si>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</si>
  <si>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</si>
  <si>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</si>
  <si>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</si>
  <si>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</si>
  <si>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</si>
  <si>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</si>
  <si>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</si>
  <si>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</si>
  <si>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</si>
  <si>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</si>
  <si>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</si>
  <si>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</si>
  <si>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</si>
  <si>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</si>
  <si>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</si>
  <si>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</si>
  <si>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</si>
  <si>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</si>
  <si>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</si>
  <si>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</si>
  <si>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</si>
  <si>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</si>
  <si>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</si>
  <si>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</si>
  <si>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</si>
  <si>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</si>
  <si>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</si>
  <si>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</si>
  <si>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</si>
  <si>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</si>
  <si>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</si>
  <si>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</si>
  <si>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</si>
  <si>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</si>
  <si>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</si>
  <si>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</si>
  <si>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</si>
  <si>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</si>
  <si>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</si>
  <si>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</si>
  <si>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</si>
  <si>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</si>
  <si>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</si>
  <si>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</si>
  <si>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</si>
  <si>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</si>
  <si>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</si>
  <si>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</si>
  <si>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</si>
  <si>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</si>
  <si>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</si>
  <si>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</si>
  <si>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</si>
  <si>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</si>
  <si>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</si>
  <si>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</si>
  <si>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</si>
  <si>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</si>
  <si>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</si>
  <si>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</si>
  <si>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</si>
  <si>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</si>
  <si>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</si>
  <si>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</si>
  <si>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</si>
  <si>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</si>
  <si>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</si>
  <si>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</si>
  <si>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</si>
  <si>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</si>
  <si>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</si>
  <si>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</si>
  <si>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</si>
  <si>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</si>
  <si>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</si>
  <si>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</si>
  <si>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</si>
  <si>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</si>
  <si>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</si>
  <si>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</si>
  <si>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</si>
  <si>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</si>
  <si>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</si>
  <si>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</si>
  <si>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</si>
  <si>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</si>
  <si>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</si>
  <si>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</si>
  <si>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</si>
  <si>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</si>
  <si>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</si>
  <si>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</si>
  <si>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</si>
  <si>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</si>
  <si>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</si>
  <si>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</si>
  <si>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</si>
  <si>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</si>
  <si>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</si>
  <si>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</si>
  <si>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</si>
  <si>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</si>
  <si>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</si>
  <si>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</si>
  <si>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</si>
  <si>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</si>
  <si>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</si>
  <si>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</si>
  <si>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</si>
  <si>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</si>
  <si>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</si>
  <si>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</si>
  <si>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</si>
  <si>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</si>
  <si>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</si>
  <si>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</si>
  <si>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</si>
  <si>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</si>
  <si>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</si>
  <si>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</si>
  <si>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</si>
  <si>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</si>
  <si>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</si>
  <si>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</si>
  <si>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</si>
  <si>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</si>
  <si>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</si>
  <si>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</si>
  <si>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</si>
  <si>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</si>
  <si>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</si>
  <si>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</si>
  <si>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</si>
  <si>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</si>
  <si>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</si>
  <si>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</si>
  <si>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</si>
  <si>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</si>
  <si>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</si>
  <si>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</si>
  <si>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</si>
  <si>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</si>
  <si>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</si>
  <si>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</si>
  <si>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</si>
  <si>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</si>
  <si>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</si>
  <si>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</si>
  <si>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</si>
  <si>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</si>
  <si>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</si>
  <si>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</si>
  <si>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</si>
  <si>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</si>
  <si>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</si>
  <si>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</si>
  <si>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</si>
  <si>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</si>
  <si>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</si>
  <si>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</si>
  <si>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</si>
  <si>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</si>
  <si>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</si>
  <si>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</si>
  <si>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</si>
  <si>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</si>
  <si>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</si>
  <si>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</si>
  <si>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</si>
  <si>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</si>
  <si>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</si>
  <si>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</si>
  <si>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</si>
  <si>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</si>
  <si>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</si>
  <si>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</si>
  <si>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</si>
  <si>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</si>
  <si>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</si>
  <si>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</si>
  <si>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</si>
  <si>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</si>
  <si>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</si>
  <si>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</si>
  <si>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</si>
  <si>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</si>
  <si>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</si>
  <si>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</si>
  <si>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</si>
  <si>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</si>
  <si>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</si>
  <si>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</si>
  <si>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</si>
  <si>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</si>
  <si>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</si>
  <si>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</si>
  <si>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</si>
  <si>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</si>
  <si>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</si>
  <si>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</si>
  <si>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</si>
  <si>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</si>
  <si>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</si>
  <si>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</si>
  <si>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</si>
  <si>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</si>
  <si>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</si>
  <si>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</si>
  <si>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</si>
  <si>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</si>
  <si>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</si>
  <si>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</si>
  <si>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</si>
  <si>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</si>
  <si>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</si>
  <si>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</si>
  <si>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</si>
  <si>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</si>
  <si>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</si>
  <si>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</si>
  <si>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</si>
  <si>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</si>
  <si>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</si>
  <si>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</si>
  <si>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</si>
  <si>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</si>
  <si>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</si>
  <si>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</si>
  <si>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</si>
  <si>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</si>
  <si>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</si>
  <si>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</si>
  <si>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</si>
  <si>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</si>
  <si>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</si>
  <si>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</si>
  <si>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</si>
  <si>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</si>
  <si>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</si>
  <si>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</si>
  <si>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</si>
  <si>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</si>
  <si>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</si>
  <si>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</si>
  <si>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</si>
  <si>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</si>
  <si>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</si>
  <si>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</si>
  <si>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</si>
  <si>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</si>
  <si>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</si>
  <si>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</si>
  <si>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</si>
  <si>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</si>
  <si>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</si>
  <si>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</si>
  <si>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</si>
  <si>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</si>
  <si>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</si>
  <si>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</si>
  <si>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</si>
  <si>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</si>
  <si>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</si>
  <si>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</si>
  <si>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</si>
  <si>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</si>
  <si>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</si>
  <si>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</si>
  <si>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</si>
  <si>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</si>
  <si>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</si>
  <si>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</si>
  <si>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</si>
  <si>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</si>
  <si>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</si>
  <si>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</si>
  <si>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</si>
  <si>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</si>
  <si>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</si>
  <si>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</si>
  <si>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</si>
  <si>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</si>
  <si>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</si>
  <si>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</si>
  <si>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</si>
  <si>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</si>
  <si>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</si>
  <si>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</si>
  <si>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</si>
  <si>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</si>
  <si>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</si>
  <si>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Allamuchy township, Warren County, New Jersey</t>
  </si>
  <si>
    <r>
      <t xml:space="preserve">Table DP-1.  Profile of General Demographic Characteristics for </t>
    </r>
    <r>
      <rPr>
        <b/>
        <sz val="12"/>
        <color indexed="10"/>
        <rFont val="Arial"/>
        <family val="2"/>
      </rPr>
      <t xml:space="preserve">Allamuchy township, </t>
    </r>
    <r>
      <rPr>
        <b/>
        <sz val="12"/>
        <rFont val="Arial"/>
        <family val="2"/>
      </rPr>
      <t>Warren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</si>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</sst>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6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12.75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3877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3877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1800</v>
      </c>
      <c r="C9" s="151">
        <f>(B9/$B$7)*100</f>
        <v>46.42765024503482</v>
      </c>
      <c r="D9" s="152"/>
      <c r="E9" s="152" t="s">
        <v>403</v>
      </c>
      <c r="F9" s="150">
        <v>104</v>
      </c>
      <c r="G9" s="153">
        <f t="shared" si="0"/>
        <v>2.682486458602012</v>
      </c>
    </row>
    <row r="10" spans="1:7" ht="12.75">
      <c r="A10" s="149" t="s">
        <v>404</v>
      </c>
      <c r="B10" s="150">
        <v>2077</v>
      </c>
      <c r="C10" s="151">
        <f>(B10/$B$7)*100</f>
        <v>53.572349754965174</v>
      </c>
      <c r="D10" s="152"/>
      <c r="E10" s="152" t="s">
        <v>405</v>
      </c>
      <c r="F10" s="150">
        <v>15</v>
      </c>
      <c r="G10" s="153">
        <f t="shared" si="0"/>
        <v>0.38689708537529016</v>
      </c>
    </row>
    <row r="11" spans="1:7" ht="12.75">
      <c r="A11" s="149"/>
      <c r="B11" s="150"/>
      <c r="C11" s="151"/>
      <c r="D11" s="152"/>
      <c r="E11" s="152" t="s">
        <v>406</v>
      </c>
      <c r="F11" s="150">
        <v>28</v>
      </c>
      <c r="G11" s="153">
        <f t="shared" si="0"/>
        <v>0.7222078927005416</v>
      </c>
    </row>
    <row r="12" spans="1:7" ht="12.75">
      <c r="A12" s="149" t="s">
        <v>407</v>
      </c>
      <c r="B12" s="150">
        <v>229</v>
      </c>
      <c r="C12" s="151">
        <f aca="true" t="shared" si="1" ref="C12:C24">B12*100/B$7</f>
        <v>5.90662883672943</v>
      </c>
      <c r="D12" s="152"/>
      <c r="E12" s="152" t="s">
        <v>408</v>
      </c>
      <c r="F12" s="150">
        <v>9</v>
      </c>
      <c r="G12" s="153">
        <f t="shared" si="0"/>
        <v>0.2321382512251741</v>
      </c>
    </row>
    <row r="13" spans="1:7" ht="12.75">
      <c r="A13" s="149" t="s">
        <v>409</v>
      </c>
      <c r="B13" s="150">
        <v>189</v>
      </c>
      <c r="C13" s="151">
        <f t="shared" si="1"/>
        <v>4.874903275728657</v>
      </c>
      <c r="D13" s="152"/>
      <c r="E13" s="152" t="s">
        <v>410</v>
      </c>
      <c r="F13" s="150">
        <v>52</v>
      </c>
      <c r="G13" s="153">
        <f t="shared" si="0"/>
        <v>1.341243229301006</v>
      </c>
    </row>
    <row r="14" spans="1:7" ht="12.75">
      <c r="A14" s="149" t="s">
        <v>411</v>
      </c>
      <c r="B14" s="150">
        <v>205</v>
      </c>
      <c r="C14" s="151">
        <f t="shared" si="1"/>
        <v>5.287593500128966</v>
      </c>
      <c r="D14" s="152"/>
      <c r="E14" s="152" t="s">
        <v>412</v>
      </c>
      <c r="F14" s="150">
        <v>3773</v>
      </c>
      <c r="G14" s="153">
        <f t="shared" si="0"/>
        <v>97.31751354139799</v>
      </c>
    </row>
    <row r="15" spans="1:7" ht="12.75">
      <c r="A15" s="149" t="s">
        <v>413</v>
      </c>
      <c r="B15" s="150">
        <v>170</v>
      </c>
      <c r="C15" s="151">
        <f t="shared" si="1"/>
        <v>4.3848336342532885</v>
      </c>
      <c r="D15" s="152"/>
      <c r="E15" s="152" t="s">
        <v>414</v>
      </c>
      <c r="F15" s="150">
        <v>3632</v>
      </c>
      <c r="G15" s="153">
        <f t="shared" si="0"/>
        <v>93.68068093887027</v>
      </c>
    </row>
    <row r="16" spans="1:7" ht="12.75">
      <c r="A16" s="149" t="s">
        <v>415</v>
      </c>
      <c r="B16" s="150">
        <v>111</v>
      </c>
      <c r="C16" s="151">
        <f t="shared" si="1"/>
        <v>2.8630384317771473</v>
      </c>
      <c r="D16" s="152"/>
      <c r="E16" s="152"/>
      <c r="F16" s="145"/>
      <c r="G16" s="146"/>
    </row>
    <row r="17" spans="1:7" ht="12.75">
      <c r="A17" s="149" t="s">
        <v>416</v>
      </c>
      <c r="B17" s="150">
        <v>448</v>
      </c>
      <c r="C17" s="151">
        <f t="shared" si="1"/>
        <v>11.555326283208666</v>
      </c>
      <c r="D17" s="152"/>
      <c r="E17" s="143" t="s">
        <v>417</v>
      </c>
      <c r="F17" s="145"/>
      <c r="G17" s="146"/>
    </row>
    <row r="18" spans="1:7" ht="12.75">
      <c r="A18" s="149" t="s">
        <v>418</v>
      </c>
      <c r="B18" s="150">
        <v>652</v>
      </c>
      <c r="C18" s="151">
        <f t="shared" si="1"/>
        <v>16.817126644312612</v>
      </c>
      <c r="D18" s="152"/>
      <c r="E18" s="143" t="s">
        <v>419</v>
      </c>
      <c r="F18" s="141">
        <v>3877</v>
      </c>
      <c r="G18" s="148">
        <v>100</v>
      </c>
    </row>
    <row r="19" spans="1:7" ht="12.75">
      <c r="A19" s="149" t="s">
        <v>420</v>
      </c>
      <c r="B19" s="150">
        <v>667</v>
      </c>
      <c r="C19" s="151">
        <f t="shared" si="1"/>
        <v>17.204023729687904</v>
      </c>
      <c r="D19" s="152"/>
      <c r="E19" s="152" t="s">
        <v>421</v>
      </c>
      <c r="F19" s="150">
        <v>3853</v>
      </c>
      <c r="G19" s="153">
        <f aca="true" t="shared" si="2" ref="G19:G30">F19*100/F$18</f>
        <v>99.38096466339954</v>
      </c>
    </row>
    <row r="20" spans="1:7" ht="12.75">
      <c r="A20" s="149" t="s">
        <v>422</v>
      </c>
      <c r="B20" s="150">
        <v>347</v>
      </c>
      <c r="C20" s="151">
        <f t="shared" si="1"/>
        <v>8.950219241681713</v>
      </c>
      <c r="D20" s="152"/>
      <c r="E20" s="152" t="s">
        <v>423</v>
      </c>
      <c r="F20" s="150">
        <v>1692</v>
      </c>
      <c r="G20" s="153">
        <f t="shared" si="2"/>
        <v>43.64199123033273</v>
      </c>
    </row>
    <row r="21" spans="1:7" ht="12.75">
      <c r="A21" s="149" t="s">
        <v>424</v>
      </c>
      <c r="B21" s="150">
        <v>222</v>
      </c>
      <c r="C21" s="151">
        <f t="shared" si="1"/>
        <v>5.726076863554295</v>
      </c>
      <c r="D21" s="152"/>
      <c r="E21" s="152" t="s">
        <v>425</v>
      </c>
      <c r="F21" s="150">
        <v>976</v>
      </c>
      <c r="G21" s="153">
        <f t="shared" si="2"/>
        <v>25.17410368841888</v>
      </c>
    </row>
    <row r="22" spans="1:7" ht="12.75">
      <c r="A22" s="149" t="s">
        <v>426</v>
      </c>
      <c r="B22" s="150">
        <v>385</v>
      </c>
      <c r="C22" s="151">
        <f t="shared" si="1"/>
        <v>9.930358524632448</v>
      </c>
      <c r="D22" s="152"/>
      <c r="E22" s="152" t="s">
        <v>427</v>
      </c>
      <c r="F22" s="150">
        <v>935</v>
      </c>
      <c r="G22" s="153">
        <f t="shared" si="2"/>
        <v>24.116584988393086</v>
      </c>
    </row>
    <row r="23" spans="1:7" ht="12.75">
      <c r="A23" s="149" t="s">
        <v>428</v>
      </c>
      <c r="B23" s="150">
        <v>192</v>
      </c>
      <c r="C23" s="151">
        <f t="shared" si="1"/>
        <v>4.952282692803714</v>
      </c>
      <c r="D23" s="152"/>
      <c r="E23" s="152" t="s">
        <v>429</v>
      </c>
      <c r="F23" s="150">
        <v>696</v>
      </c>
      <c r="G23" s="153">
        <f t="shared" si="2"/>
        <v>17.952024761413465</v>
      </c>
    </row>
    <row r="24" spans="1:7" ht="12.75">
      <c r="A24" s="149" t="s">
        <v>430</v>
      </c>
      <c r="B24" s="150">
        <v>60</v>
      </c>
      <c r="C24" s="151">
        <f t="shared" si="1"/>
        <v>1.5475883415011606</v>
      </c>
      <c r="D24" s="152"/>
      <c r="E24" s="152" t="s">
        <v>431</v>
      </c>
      <c r="F24" s="150">
        <v>126</v>
      </c>
      <c r="G24" s="153">
        <f t="shared" si="2"/>
        <v>3.2499355171524376</v>
      </c>
    </row>
    <row r="25" spans="1:7" ht="12.75">
      <c r="A25" s="149"/>
      <c r="B25" s="145"/>
      <c r="C25" s="154"/>
      <c r="D25" s="152"/>
      <c r="E25" s="152" t="s">
        <v>432</v>
      </c>
      <c r="F25" s="150">
        <v>33</v>
      </c>
      <c r="G25" s="153">
        <f t="shared" si="2"/>
        <v>0.8511735878256383</v>
      </c>
    </row>
    <row r="26" spans="1:7" ht="12.75">
      <c r="A26" s="149" t="s">
        <v>433</v>
      </c>
      <c r="B26" s="145">
        <v>44.1</v>
      </c>
      <c r="C26" s="155" t="s">
        <v>261</v>
      </c>
      <c r="D26" s="152"/>
      <c r="E26" s="156" t="s">
        <v>434</v>
      </c>
      <c r="F26" s="157">
        <v>124</v>
      </c>
      <c r="G26" s="153">
        <f t="shared" si="2"/>
        <v>3.1983492391023987</v>
      </c>
    </row>
    <row r="27" spans="1:7" ht="12.75">
      <c r="A27" s="149"/>
      <c r="B27" s="145"/>
      <c r="C27" s="154"/>
      <c r="D27" s="152"/>
      <c r="E27" s="158" t="s">
        <v>435</v>
      </c>
      <c r="F27" s="159">
        <v>67</v>
      </c>
      <c r="G27" s="153">
        <f t="shared" si="2"/>
        <v>1.7281403146762961</v>
      </c>
    </row>
    <row r="28" spans="1:7" ht="12.75">
      <c r="A28" s="149" t="s">
        <v>262</v>
      </c>
      <c r="B28" s="150">
        <v>3142</v>
      </c>
      <c r="C28" s="151">
        <f aca="true" t="shared" si="3" ref="C28:C35">B28*100/B$7</f>
        <v>81.04204281661079</v>
      </c>
      <c r="D28" s="152"/>
      <c r="E28" s="152" t="s">
        <v>436</v>
      </c>
      <c r="F28" s="150">
        <v>24</v>
      </c>
      <c r="G28" s="153">
        <f t="shared" si="2"/>
        <v>0.6190353366004643</v>
      </c>
    </row>
    <row r="29" spans="1:7" ht="12.75">
      <c r="A29" s="149" t="s">
        <v>0</v>
      </c>
      <c r="B29" s="150">
        <v>1449</v>
      </c>
      <c r="C29" s="151">
        <f t="shared" si="3"/>
        <v>37.374258447253034</v>
      </c>
      <c r="D29" s="152"/>
      <c r="E29" s="152" t="s">
        <v>1</v>
      </c>
      <c r="F29" s="150">
        <v>0</v>
      </c>
      <c r="G29" s="153">
        <f t="shared" si="2"/>
        <v>0</v>
      </c>
    </row>
    <row r="30" spans="1:7" ht="12.75">
      <c r="A30" s="149" t="s">
        <v>2</v>
      </c>
      <c r="B30" s="150">
        <v>1693</v>
      </c>
      <c r="C30" s="151">
        <f t="shared" si="3"/>
        <v>43.667784369357754</v>
      </c>
      <c r="D30" s="152"/>
      <c r="E30" s="152" t="s">
        <v>3</v>
      </c>
      <c r="F30" s="150">
        <v>24</v>
      </c>
      <c r="G30" s="153">
        <f t="shared" si="2"/>
        <v>0.6190353366004643</v>
      </c>
    </row>
    <row r="31" spans="1:7" ht="12.75">
      <c r="A31" s="149" t="s">
        <v>4</v>
      </c>
      <c r="B31" s="150">
        <v>3072</v>
      </c>
      <c r="C31" s="151">
        <f t="shared" si="3"/>
        <v>79.23652308485943</v>
      </c>
      <c r="D31" s="152"/>
      <c r="E31" s="152"/>
      <c r="F31" s="145"/>
      <c r="G31" s="146"/>
    </row>
    <row r="32" spans="1:7" ht="12.75">
      <c r="A32" s="149" t="s">
        <v>5</v>
      </c>
      <c r="B32" s="150">
        <v>778</v>
      </c>
      <c r="C32" s="151">
        <f t="shared" si="3"/>
        <v>20.06706216146505</v>
      </c>
      <c r="D32" s="152"/>
      <c r="E32" s="143" t="s">
        <v>6</v>
      </c>
      <c r="F32" s="147"/>
      <c r="G32" s="160"/>
    </row>
    <row r="33" spans="1:7" ht="12.75">
      <c r="A33" s="149" t="s">
        <v>7</v>
      </c>
      <c r="B33" s="150">
        <v>637</v>
      </c>
      <c r="C33" s="151">
        <f t="shared" si="3"/>
        <v>16.430229558937324</v>
      </c>
      <c r="D33" s="152"/>
      <c r="E33" s="143" t="s">
        <v>8</v>
      </c>
      <c r="F33" s="141">
        <v>1692</v>
      </c>
      <c r="G33" s="148">
        <v>100</v>
      </c>
    </row>
    <row r="34" spans="1:7" ht="12.75">
      <c r="A34" s="149" t="s">
        <v>0</v>
      </c>
      <c r="B34" s="150">
        <v>272</v>
      </c>
      <c r="C34" s="151">
        <f t="shared" si="3"/>
        <v>7.0157338148052615</v>
      </c>
      <c r="D34" s="152"/>
      <c r="E34" s="152" t="s">
        <v>9</v>
      </c>
      <c r="F34" s="150">
        <v>1134</v>
      </c>
      <c r="G34" s="153">
        <f aca="true" t="shared" si="4" ref="G34:G42">F34*100/F$33</f>
        <v>67.02127659574468</v>
      </c>
    </row>
    <row r="35" spans="1:7" ht="12.75">
      <c r="A35" s="149" t="s">
        <v>2</v>
      </c>
      <c r="B35" s="150">
        <v>365</v>
      </c>
      <c r="C35" s="151">
        <f t="shared" si="3"/>
        <v>9.414495744132061</v>
      </c>
      <c r="D35" s="152"/>
      <c r="E35" s="152" t="s">
        <v>10</v>
      </c>
      <c r="F35" s="150">
        <v>396</v>
      </c>
      <c r="G35" s="153">
        <f t="shared" si="4"/>
        <v>23.404255319148938</v>
      </c>
    </row>
    <row r="36" spans="1:7" ht="12.75">
      <c r="A36" s="149"/>
      <c r="B36" s="145"/>
      <c r="C36" s="154"/>
      <c r="D36" s="152"/>
      <c r="E36" s="152" t="s">
        <v>11</v>
      </c>
      <c r="F36" s="150">
        <v>976</v>
      </c>
      <c r="G36" s="153">
        <f t="shared" si="4"/>
        <v>57.68321513002364</v>
      </c>
    </row>
    <row r="37" spans="1:7" ht="12.75">
      <c r="A37" s="161" t="s">
        <v>12</v>
      </c>
      <c r="B37" s="145"/>
      <c r="C37" s="154"/>
      <c r="D37" s="152"/>
      <c r="E37" s="152" t="s">
        <v>10</v>
      </c>
      <c r="F37" s="150">
        <v>323</v>
      </c>
      <c r="G37" s="153">
        <f t="shared" si="4"/>
        <v>19.08983451536643</v>
      </c>
    </row>
    <row r="38" spans="1:7" ht="12.75">
      <c r="A38" s="162" t="s">
        <v>13</v>
      </c>
      <c r="B38" s="150">
        <v>3839</v>
      </c>
      <c r="C38" s="151">
        <f aca="true" t="shared" si="5" ref="C38:C56">B38*100/B$7</f>
        <v>99.01986071704927</v>
      </c>
      <c r="D38" s="152"/>
      <c r="E38" s="152" t="s">
        <v>14</v>
      </c>
      <c r="F38" s="150">
        <v>121</v>
      </c>
      <c r="G38" s="153">
        <f t="shared" si="4"/>
        <v>7.15130023640662</v>
      </c>
    </row>
    <row r="39" spans="1:7" ht="12.75">
      <c r="A39" s="149" t="s">
        <v>15</v>
      </c>
      <c r="B39" s="150">
        <v>3702</v>
      </c>
      <c r="C39" s="151">
        <f t="shared" si="5"/>
        <v>95.48620067062161</v>
      </c>
      <c r="D39" s="152"/>
      <c r="E39" s="152" t="s">
        <v>10</v>
      </c>
      <c r="F39" s="150">
        <v>55</v>
      </c>
      <c r="G39" s="153">
        <f t="shared" si="4"/>
        <v>3.2505910165484635</v>
      </c>
    </row>
    <row r="40" spans="1:7" ht="12.75">
      <c r="A40" s="149" t="s">
        <v>16</v>
      </c>
      <c r="B40" s="150">
        <v>36</v>
      </c>
      <c r="C40" s="151">
        <f t="shared" si="5"/>
        <v>0.9285530049006964</v>
      </c>
      <c r="D40" s="152"/>
      <c r="E40" s="152" t="s">
        <v>17</v>
      </c>
      <c r="F40" s="150">
        <v>558</v>
      </c>
      <c r="G40" s="153">
        <f t="shared" si="4"/>
        <v>32.97872340425532</v>
      </c>
    </row>
    <row r="41" spans="1:7" ht="12.75">
      <c r="A41" s="149" t="s">
        <v>18</v>
      </c>
      <c r="B41" s="150">
        <v>2</v>
      </c>
      <c r="C41" s="151">
        <f t="shared" si="5"/>
        <v>0.05158627805003869</v>
      </c>
      <c r="D41" s="152"/>
      <c r="E41" s="152" t="s">
        <v>19</v>
      </c>
      <c r="F41" s="150">
        <v>482</v>
      </c>
      <c r="G41" s="153">
        <f t="shared" si="4"/>
        <v>28.486997635933808</v>
      </c>
    </row>
    <row r="42" spans="1:7" ht="12.75">
      <c r="A42" s="149" t="s">
        <v>20</v>
      </c>
      <c r="B42" s="150">
        <v>72</v>
      </c>
      <c r="C42" s="151">
        <f t="shared" si="5"/>
        <v>1.8571060098013927</v>
      </c>
      <c r="D42" s="152"/>
      <c r="E42" s="152" t="s">
        <v>21</v>
      </c>
      <c r="F42" s="150">
        <v>155</v>
      </c>
      <c r="G42" s="153">
        <f t="shared" si="4"/>
        <v>9.160756501182034</v>
      </c>
    </row>
    <row r="43" spans="1:7" ht="12.75">
      <c r="A43" s="149" t="s">
        <v>22</v>
      </c>
      <c r="B43" s="150">
        <v>47</v>
      </c>
      <c r="C43" s="151">
        <f t="shared" si="5"/>
        <v>1.212277534175909</v>
      </c>
      <c r="D43" s="152"/>
      <c r="E43" s="152"/>
      <c r="F43" s="145"/>
      <c r="G43" s="146"/>
    </row>
    <row r="44" spans="1:7" ht="12.75">
      <c r="A44" s="149" t="s">
        <v>23</v>
      </c>
      <c r="B44" s="150">
        <v>8</v>
      </c>
      <c r="C44" s="151">
        <f t="shared" si="5"/>
        <v>0.20634511220015475</v>
      </c>
      <c r="D44" s="152"/>
      <c r="E44" s="152" t="s">
        <v>24</v>
      </c>
      <c r="F44" s="159">
        <v>423</v>
      </c>
      <c r="G44" s="163">
        <f>F44*100/F33</f>
        <v>25</v>
      </c>
    </row>
    <row r="45" spans="1:7" ht="12.75">
      <c r="A45" s="149" t="s">
        <v>25</v>
      </c>
      <c r="B45" s="150">
        <v>4</v>
      </c>
      <c r="C45" s="151">
        <f t="shared" si="5"/>
        <v>0.10317255610007738</v>
      </c>
      <c r="D45" s="152"/>
      <c r="E45" s="152" t="s">
        <v>26</v>
      </c>
      <c r="F45" s="159">
        <v>442</v>
      </c>
      <c r="G45" s="163">
        <f>F45*100/F33</f>
        <v>26.12293144208038</v>
      </c>
    </row>
    <row r="46" spans="1:7" ht="12.75">
      <c r="A46" s="149" t="s">
        <v>27</v>
      </c>
      <c r="B46" s="150">
        <v>1</v>
      </c>
      <c r="C46" s="151">
        <f t="shared" si="5"/>
        <v>0.025793139025019344</v>
      </c>
      <c r="D46" s="152"/>
      <c r="E46" s="152"/>
      <c r="F46" s="145"/>
      <c r="G46" s="146"/>
    </row>
    <row r="47" spans="1:7" ht="12.75">
      <c r="A47" s="149" t="s">
        <v>28</v>
      </c>
      <c r="B47" s="150">
        <v>6</v>
      </c>
      <c r="C47" s="151">
        <f t="shared" si="5"/>
        <v>0.15475883415011607</v>
      </c>
      <c r="D47" s="152"/>
      <c r="E47" s="152" t="s">
        <v>29</v>
      </c>
      <c r="F47" s="164">
        <v>2.28</v>
      </c>
      <c r="G47" s="165" t="s">
        <v>261</v>
      </c>
    </row>
    <row r="48" spans="1:7" ht="12.75">
      <c r="A48" s="149" t="s">
        <v>30</v>
      </c>
      <c r="B48" s="150">
        <v>2</v>
      </c>
      <c r="C48" s="151">
        <f t="shared" si="5"/>
        <v>0.05158627805003869</v>
      </c>
      <c r="D48" s="152"/>
      <c r="E48" s="152" t="s">
        <v>31</v>
      </c>
      <c r="F48" s="164">
        <v>2.8</v>
      </c>
      <c r="G48" s="165" t="s">
        <v>261</v>
      </c>
    </row>
    <row r="49" spans="1:7" ht="14.25">
      <c r="A49" s="149" t="s">
        <v>32</v>
      </c>
      <c r="B49" s="150">
        <v>4</v>
      </c>
      <c r="C49" s="151">
        <f t="shared" si="5"/>
        <v>0.10317255610007738</v>
      </c>
      <c r="D49" s="152"/>
      <c r="E49" s="152"/>
      <c r="F49" s="145"/>
      <c r="G49" s="146"/>
    </row>
    <row r="50" spans="1:7" ht="12.75">
      <c r="A50" s="149" t="s">
        <v>33</v>
      </c>
      <c r="B50" s="150">
        <v>0</v>
      </c>
      <c r="C50" s="151">
        <f t="shared" si="5"/>
        <v>0</v>
      </c>
      <c r="D50" s="152"/>
      <c r="E50" s="143" t="s">
        <v>34</v>
      </c>
      <c r="F50" s="147"/>
      <c r="G50" s="160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1774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1692</v>
      </c>
      <c r="G52" s="153">
        <f>F52*100/F$51</f>
        <v>95.37767756482525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82</v>
      </c>
      <c r="G53" s="153">
        <f>F53*100/F$51</f>
        <v>4.6223224351747465</v>
      </c>
    </row>
    <row r="54" spans="1:7" ht="14.2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25</v>
      </c>
      <c r="G54" s="153">
        <f>F54*100/F$51</f>
        <v>1.4092446448703495</v>
      </c>
    </row>
    <row r="55" spans="1:7" ht="12.75">
      <c r="A55" s="149" t="s">
        <v>43</v>
      </c>
      <c r="B55" s="150">
        <v>27</v>
      </c>
      <c r="C55" s="151">
        <f t="shared" si="5"/>
        <v>0.6964147536755223</v>
      </c>
      <c r="D55" s="152"/>
      <c r="E55" s="152"/>
      <c r="F55" s="145"/>
      <c r="G55" s="146"/>
    </row>
    <row r="56" spans="1:7" ht="12.75">
      <c r="A56" s="149" t="s">
        <v>44</v>
      </c>
      <c r="B56" s="159">
        <v>38</v>
      </c>
      <c r="C56" s="151">
        <f t="shared" si="5"/>
        <v>0.9801392829507352</v>
      </c>
      <c r="D56" s="152"/>
      <c r="E56" s="152" t="s">
        <v>45</v>
      </c>
      <c r="F56" s="166">
        <v>1.4</v>
      </c>
      <c r="G56" s="165" t="s">
        <v>261</v>
      </c>
    </row>
    <row r="57" spans="1:7" ht="12.75">
      <c r="A57" s="149"/>
      <c r="B57" s="159"/>
      <c r="C57" s="167"/>
      <c r="D57" s="152"/>
      <c r="E57" s="152" t="s">
        <v>46</v>
      </c>
      <c r="F57" s="166">
        <v>4.2</v>
      </c>
      <c r="G57" s="165" t="s">
        <v>261</v>
      </c>
    </row>
    <row r="58" spans="1:7" ht="12.75">
      <c r="A58" s="168" t="s">
        <v>47</v>
      </c>
      <c r="B58" s="159"/>
      <c r="C58" s="167"/>
      <c r="D58" s="152"/>
      <c r="E58" s="152"/>
      <c r="F58" s="145"/>
      <c r="G58" s="146"/>
    </row>
    <row r="59" spans="1:7" ht="14.25">
      <c r="A59" s="169" t="s">
        <v>48</v>
      </c>
      <c r="B59" s="159"/>
      <c r="C59" s="167"/>
      <c r="D59" s="152"/>
      <c r="E59" s="143" t="s">
        <v>49</v>
      </c>
      <c r="F59" s="147"/>
      <c r="G59" s="160"/>
    </row>
    <row r="60" spans="1:7" ht="12.75">
      <c r="A60" s="149" t="s">
        <v>50</v>
      </c>
      <c r="B60" s="159">
        <v>3733</v>
      </c>
      <c r="C60" s="167">
        <f>B60*100/B7</f>
        <v>96.28578798039722</v>
      </c>
      <c r="D60" s="152"/>
      <c r="E60" s="143" t="s">
        <v>51</v>
      </c>
      <c r="F60" s="141">
        <v>1692</v>
      </c>
      <c r="G60" s="148">
        <v>100</v>
      </c>
    </row>
    <row r="61" spans="1:7" ht="12.75">
      <c r="A61" s="149" t="s">
        <v>52</v>
      </c>
      <c r="B61" s="159">
        <v>45</v>
      </c>
      <c r="C61" s="167">
        <f>B61*100/B7</f>
        <v>1.1606912561258704</v>
      </c>
      <c r="D61" s="152"/>
      <c r="E61" s="152" t="s">
        <v>53</v>
      </c>
      <c r="F61" s="150">
        <v>1439</v>
      </c>
      <c r="G61" s="153">
        <f>F61*100/F$60</f>
        <v>85.04728132387707</v>
      </c>
    </row>
    <row r="62" spans="1:7" ht="12.75">
      <c r="A62" s="149" t="s">
        <v>54</v>
      </c>
      <c r="B62" s="159">
        <v>16</v>
      </c>
      <c r="C62" s="167">
        <f>B62*100/B7</f>
        <v>0.4126902244003095</v>
      </c>
      <c r="D62" s="152"/>
      <c r="E62" s="152" t="s">
        <v>55</v>
      </c>
      <c r="F62" s="150">
        <v>253</v>
      </c>
      <c r="G62" s="153">
        <f>F62*100/F$60</f>
        <v>14.952718676122931</v>
      </c>
    </row>
    <row r="63" spans="1:7" ht="12.75">
      <c r="A63" s="149" t="s">
        <v>56</v>
      </c>
      <c r="B63" s="159">
        <v>76</v>
      </c>
      <c r="C63" s="167">
        <f>B63*100/B7</f>
        <v>1.9602785659014703</v>
      </c>
      <c r="D63" s="152"/>
      <c r="E63" s="152"/>
      <c r="F63" s="145"/>
      <c r="G63" s="146"/>
    </row>
    <row r="64" spans="1:7" ht="12.75">
      <c r="A64" s="149" t="s">
        <v>57</v>
      </c>
      <c r="B64" s="159">
        <v>0</v>
      </c>
      <c r="C64" s="151">
        <f>B64*100/B$7</f>
        <v>0</v>
      </c>
      <c r="D64" s="152"/>
      <c r="E64" s="152" t="s">
        <v>58</v>
      </c>
      <c r="F64" s="145">
        <v>2.26</v>
      </c>
      <c r="G64" s="165" t="s">
        <v>261</v>
      </c>
    </row>
    <row r="65" spans="1:7" ht="13.5" thickBot="1">
      <c r="A65" s="170" t="s">
        <v>59</v>
      </c>
      <c r="B65" s="171">
        <v>45</v>
      </c>
      <c r="C65" s="172">
        <f>B65*100/B7</f>
        <v>1.1606912561258704</v>
      </c>
      <c r="D65" s="173"/>
      <c r="E65" s="173" t="s">
        <v>60</v>
      </c>
      <c r="F65" s="174">
        <v>2.38</v>
      </c>
      <c r="G65" s="175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3877</v>
      </c>
      <c r="G9" s="33">
        <f>(F9/$F$9)*100</f>
        <v>100</v>
      </c>
    </row>
    <row r="10" spans="1:7" ht="12.75">
      <c r="A10" s="29" t="s">
        <v>269</v>
      </c>
      <c r="B10" s="93">
        <v>644</v>
      </c>
      <c r="C10" s="33">
        <f aca="true" t="shared" si="0" ref="C10:C15">(B10/$B$10)*100</f>
        <v>100</v>
      </c>
      <c r="E10" s="34" t="s">
        <v>270</v>
      </c>
      <c r="F10" s="97">
        <v>3493</v>
      </c>
      <c r="G10" s="84">
        <f aca="true" t="shared" si="1" ref="G10:G16">(F10/$F$9)*100</f>
        <v>90.09543461439257</v>
      </c>
    </row>
    <row r="11" spans="1:8" ht="12.75">
      <c r="A11" s="36" t="s">
        <v>271</v>
      </c>
      <c r="B11" s="98">
        <v>50</v>
      </c>
      <c r="C11" s="35">
        <f t="shared" si="0"/>
        <v>7.763975155279502</v>
      </c>
      <c r="E11" s="34" t="s">
        <v>272</v>
      </c>
      <c r="F11" s="97">
        <v>3434</v>
      </c>
      <c r="G11" s="84">
        <f t="shared" si="1"/>
        <v>88.57363941191643</v>
      </c>
      <c r="H11" s="15" t="s">
        <v>250</v>
      </c>
    </row>
    <row r="12" spans="1:8" ht="12.75">
      <c r="A12" s="36" t="s">
        <v>273</v>
      </c>
      <c r="B12" s="98">
        <v>6</v>
      </c>
      <c r="C12" s="35">
        <f t="shared" si="0"/>
        <v>0.9316770186335404</v>
      </c>
      <c r="E12" s="34" t="s">
        <v>274</v>
      </c>
      <c r="F12" s="97">
        <v>2168</v>
      </c>
      <c r="G12" s="84">
        <f t="shared" si="1"/>
        <v>55.919525406241945</v>
      </c>
      <c r="H12" s="15" t="s">
        <v>250</v>
      </c>
    </row>
    <row r="13" spans="1:7" ht="12.75">
      <c r="A13" s="36" t="s">
        <v>275</v>
      </c>
      <c r="B13" s="98">
        <v>318</v>
      </c>
      <c r="C13" s="35">
        <f t="shared" si="0"/>
        <v>49.378881987577635</v>
      </c>
      <c r="E13" s="34" t="s">
        <v>276</v>
      </c>
      <c r="F13" s="97">
        <v>1266</v>
      </c>
      <c r="G13" s="84">
        <f t="shared" si="1"/>
        <v>32.65411400567449</v>
      </c>
    </row>
    <row r="14" spans="1:7" ht="12.75">
      <c r="A14" s="36" t="s">
        <v>277</v>
      </c>
      <c r="B14" s="98">
        <v>155</v>
      </c>
      <c r="C14" s="35">
        <f t="shared" si="0"/>
        <v>24.06832298136646</v>
      </c>
      <c r="E14" s="34" t="s">
        <v>166</v>
      </c>
      <c r="F14" s="97">
        <v>59</v>
      </c>
      <c r="G14" s="84">
        <f t="shared" si="1"/>
        <v>1.5217952024761414</v>
      </c>
    </row>
    <row r="15" spans="1:7" ht="12.75">
      <c r="A15" s="36" t="s">
        <v>324</v>
      </c>
      <c r="B15" s="97">
        <v>115</v>
      </c>
      <c r="C15" s="35">
        <f t="shared" si="0"/>
        <v>17.857142857142858</v>
      </c>
      <c r="E15" s="34" t="s">
        <v>278</v>
      </c>
      <c r="F15" s="97">
        <v>384</v>
      </c>
      <c r="G15" s="84">
        <f t="shared" si="1"/>
        <v>9.904565385607428</v>
      </c>
    </row>
    <row r="16" spans="1:7" ht="12.75">
      <c r="A16" s="36"/>
      <c r="B16" s="93" t="s">
        <v>250</v>
      </c>
      <c r="C16" s="10"/>
      <c r="E16" s="34" t="s">
        <v>279</v>
      </c>
      <c r="F16" s="98">
        <v>148</v>
      </c>
      <c r="G16" s="84">
        <f t="shared" si="1"/>
        <v>3.8173845757028633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224</v>
      </c>
      <c r="G17" s="84">
        <f>(F17/$F$9)*100</f>
        <v>5.777663141604333</v>
      </c>
    </row>
    <row r="18" spans="1:7" ht="12.75">
      <c r="A18" s="29" t="s">
        <v>282</v>
      </c>
      <c r="B18" s="93">
        <v>3003</v>
      </c>
      <c r="C18" s="33">
        <f>(B18/$B$18)*100</f>
        <v>100</v>
      </c>
      <c r="E18" s="34" t="s">
        <v>283</v>
      </c>
      <c r="F18" s="97">
        <v>160</v>
      </c>
      <c r="G18" s="84">
        <f>(F18/$F$9)*100</f>
        <v>4.126902244003095</v>
      </c>
    </row>
    <row r="19" spans="1:7" ht="12.75">
      <c r="A19" s="36" t="s">
        <v>284</v>
      </c>
      <c r="B19" s="97">
        <v>29</v>
      </c>
      <c r="C19" s="84">
        <f aca="true" t="shared" si="2" ref="C19:C25">(B19/$B$18)*100</f>
        <v>0.9657009657009658</v>
      </c>
      <c r="E19" s="34"/>
      <c r="F19" s="97" t="s">
        <v>250</v>
      </c>
      <c r="G19" s="84"/>
    </row>
    <row r="20" spans="1:7" ht="12.75">
      <c r="A20" s="36" t="s">
        <v>285</v>
      </c>
      <c r="B20" s="97">
        <v>135</v>
      </c>
      <c r="C20" s="84">
        <f t="shared" si="2"/>
        <v>4.495504495504496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704</v>
      </c>
      <c r="C21" s="84">
        <f t="shared" si="2"/>
        <v>23.44322344322344</v>
      </c>
      <c r="E21" s="38" t="s">
        <v>167</v>
      </c>
      <c r="F21" s="80">
        <v>384</v>
      </c>
      <c r="G21" s="33">
        <f>(F21/$F$21)*100</f>
        <v>100</v>
      </c>
    </row>
    <row r="22" spans="1:7" ht="12.75">
      <c r="A22" s="36" t="s">
        <v>302</v>
      </c>
      <c r="B22" s="97">
        <v>573</v>
      </c>
      <c r="C22" s="84">
        <f t="shared" si="2"/>
        <v>19.08091908091908</v>
      </c>
      <c r="E22" s="34" t="s">
        <v>303</v>
      </c>
      <c r="F22" s="97">
        <v>280</v>
      </c>
      <c r="G22" s="84">
        <f aca="true" t="shared" si="3" ref="G22:G27">(F22/$F$21)*100</f>
        <v>72.91666666666666</v>
      </c>
    </row>
    <row r="23" spans="1:7" ht="12.75">
      <c r="A23" s="36" t="s">
        <v>304</v>
      </c>
      <c r="B23" s="97">
        <v>248</v>
      </c>
      <c r="C23" s="84">
        <f t="shared" si="2"/>
        <v>8.25840825840826</v>
      </c>
      <c r="E23" s="34" t="s">
        <v>305</v>
      </c>
      <c r="F23" s="97">
        <v>51</v>
      </c>
      <c r="G23" s="84">
        <f t="shared" si="3"/>
        <v>13.28125</v>
      </c>
    </row>
    <row r="24" spans="1:7" ht="12.75">
      <c r="A24" s="36" t="s">
        <v>306</v>
      </c>
      <c r="B24" s="97">
        <v>858</v>
      </c>
      <c r="C24" s="84">
        <f t="shared" si="2"/>
        <v>28.57142857142857</v>
      </c>
      <c r="E24" s="34" t="s">
        <v>307</v>
      </c>
      <c r="F24" s="97">
        <v>0</v>
      </c>
      <c r="G24" s="84">
        <f t="shared" si="3"/>
        <v>0</v>
      </c>
    </row>
    <row r="25" spans="1:7" ht="12.75">
      <c r="A25" s="36" t="s">
        <v>308</v>
      </c>
      <c r="B25" s="97">
        <v>456</v>
      </c>
      <c r="C25" s="84">
        <f t="shared" si="2"/>
        <v>15.184815184815184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42</v>
      </c>
      <c r="G26" s="84">
        <f t="shared" si="3"/>
        <v>10.9375</v>
      </c>
    </row>
    <row r="27" spans="1:7" ht="12.75">
      <c r="A27" s="36" t="s">
        <v>311</v>
      </c>
      <c r="B27" s="108">
        <v>94.5</v>
      </c>
      <c r="C27" s="37" t="s">
        <v>261</v>
      </c>
      <c r="E27" s="34" t="s">
        <v>312</v>
      </c>
      <c r="F27" s="97">
        <v>11</v>
      </c>
      <c r="G27" s="84">
        <f t="shared" si="3"/>
        <v>2.864583333333333</v>
      </c>
    </row>
    <row r="28" spans="1:7" ht="12.75">
      <c r="A28" s="36" t="s">
        <v>313</v>
      </c>
      <c r="B28" s="108">
        <v>43.8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3632</v>
      </c>
      <c r="G30" s="33">
        <f>(F30/$F$30)*100</f>
        <v>100</v>
      </c>
      <c r="J30" s="39"/>
    </row>
    <row r="31" spans="1:10" ht="12.75">
      <c r="A31" s="95" t="s">
        <v>296</v>
      </c>
      <c r="B31" s="93">
        <v>3278</v>
      </c>
      <c r="C31" s="33">
        <f>(B31/$B$31)*100</f>
        <v>100</v>
      </c>
      <c r="E31" s="34" t="s">
        <v>317</v>
      </c>
      <c r="F31" s="97">
        <v>3209</v>
      </c>
      <c r="G31" s="101">
        <f>(F31/$F$30)*100</f>
        <v>88.35352422907489</v>
      </c>
      <c r="J31" s="39"/>
    </row>
    <row r="32" spans="1:10" ht="12.75">
      <c r="A32" s="36" t="s">
        <v>318</v>
      </c>
      <c r="B32" s="97">
        <v>531</v>
      </c>
      <c r="C32" s="10">
        <f>(B32/$B$31)*100</f>
        <v>16.198901769371567</v>
      </c>
      <c r="E32" s="34" t="s">
        <v>319</v>
      </c>
      <c r="F32" s="97">
        <v>423</v>
      </c>
      <c r="G32" s="101">
        <f aca="true" t="shared" si="4" ref="G32:G39">(F32/$F$30)*100</f>
        <v>11.646475770925111</v>
      </c>
      <c r="J32" s="39"/>
    </row>
    <row r="33" spans="1:10" ht="12.75">
      <c r="A33" s="36" t="s">
        <v>320</v>
      </c>
      <c r="B33" s="97">
        <v>2078</v>
      </c>
      <c r="C33" s="10">
        <f aca="true" t="shared" si="5" ref="C33:C38">(B33/$B$31)*100</f>
        <v>63.39231238560098</v>
      </c>
      <c r="E33" s="34" t="s">
        <v>321</v>
      </c>
      <c r="F33" s="97">
        <v>92</v>
      </c>
      <c r="G33" s="101">
        <f t="shared" si="4"/>
        <v>2.5330396475770924</v>
      </c>
      <c r="J33" s="39"/>
    </row>
    <row r="34" spans="1:7" ht="12.75">
      <c r="A34" s="36" t="s">
        <v>322</v>
      </c>
      <c r="B34" s="97">
        <v>72</v>
      </c>
      <c r="C34" s="10">
        <f t="shared" si="5"/>
        <v>2.1964612568639414</v>
      </c>
      <c r="E34" s="34" t="s">
        <v>323</v>
      </c>
      <c r="F34" s="97">
        <v>85</v>
      </c>
      <c r="G34" s="101">
        <f t="shared" si="4"/>
        <v>2.340308370044053</v>
      </c>
    </row>
    <row r="35" spans="1:7" ht="12.75">
      <c r="A35" s="36" t="s">
        <v>325</v>
      </c>
      <c r="B35" s="97">
        <v>231</v>
      </c>
      <c r="C35" s="10">
        <f t="shared" si="5"/>
        <v>7.046979865771812</v>
      </c>
      <c r="E35" s="34" t="s">
        <v>321</v>
      </c>
      <c r="F35" s="97">
        <v>7</v>
      </c>
      <c r="G35" s="101">
        <f t="shared" si="4"/>
        <v>0.19273127753303965</v>
      </c>
    </row>
    <row r="36" spans="1:7" ht="12.75">
      <c r="A36" s="36" t="s">
        <v>297</v>
      </c>
      <c r="B36" s="97">
        <v>179</v>
      </c>
      <c r="C36" s="10">
        <f t="shared" si="5"/>
        <v>5.460646735814521</v>
      </c>
      <c r="E36" s="34" t="s">
        <v>327</v>
      </c>
      <c r="F36" s="97">
        <v>278</v>
      </c>
      <c r="G36" s="101">
        <f t="shared" si="4"/>
        <v>7.654185022026431</v>
      </c>
    </row>
    <row r="37" spans="1:7" ht="12.75">
      <c r="A37" s="36" t="s">
        <v>326</v>
      </c>
      <c r="B37" s="97">
        <v>366</v>
      </c>
      <c r="C37" s="10">
        <f t="shared" si="5"/>
        <v>11.165344722391703</v>
      </c>
      <c r="E37" s="34" t="s">
        <v>321</v>
      </c>
      <c r="F37" s="97">
        <v>74</v>
      </c>
      <c r="G37" s="101">
        <f t="shared" si="4"/>
        <v>2.0374449339207046</v>
      </c>
    </row>
    <row r="38" spans="1:7" ht="12.75">
      <c r="A38" s="36" t="s">
        <v>297</v>
      </c>
      <c r="B38" s="97">
        <v>228</v>
      </c>
      <c r="C38" s="10">
        <f t="shared" si="5"/>
        <v>6.955460646735815</v>
      </c>
      <c r="E38" s="34" t="s">
        <v>259</v>
      </c>
      <c r="F38" s="97">
        <v>41</v>
      </c>
      <c r="G38" s="101">
        <f t="shared" si="4"/>
        <v>1.1288546255506606</v>
      </c>
    </row>
    <row r="39" spans="1:7" ht="12.75">
      <c r="A39" s="36"/>
      <c r="B39" s="97" t="s">
        <v>250</v>
      </c>
      <c r="C39" s="10"/>
      <c r="E39" s="34" t="s">
        <v>321</v>
      </c>
      <c r="F39" s="97">
        <v>11</v>
      </c>
      <c r="G39" s="101">
        <f t="shared" si="4"/>
        <v>0.30286343612334804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64</v>
      </c>
      <c r="C42" s="33">
        <f>(B42/$B$42)*100</f>
        <v>100</v>
      </c>
      <c r="E42" s="31" t="s">
        <v>268</v>
      </c>
      <c r="F42" s="80">
        <v>3877</v>
      </c>
      <c r="G42" s="99">
        <f>(F42/$F$42)*100</f>
        <v>100</v>
      </c>
      <c r="I42" s="39"/>
    </row>
    <row r="43" spans="1:7" ht="12.75">
      <c r="A43" s="36" t="s">
        <v>301</v>
      </c>
      <c r="B43" s="98">
        <v>23</v>
      </c>
      <c r="C43" s="102">
        <f>(B43/$B$42)*100</f>
        <v>35.9375</v>
      </c>
      <c r="E43" s="60" t="s">
        <v>168</v>
      </c>
      <c r="F43" s="106">
        <v>4980</v>
      </c>
      <c r="G43" s="107">
        <f aca="true" t="shared" si="6" ref="G43:G71">(F43/$F$42)*100</f>
        <v>128.44983234459633</v>
      </c>
    </row>
    <row r="44" spans="1:7" ht="12.75">
      <c r="A44" s="36"/>
      <c r="B44" s="93" t="s">
        <v>250</v>
      </c>
      <c r="C44" s="10"/>
      <c r="E44" s="1" t="s">
        <v>329</v>
      </c>
      <c r="F44" s="97">
        <v>33</v>
      </c>
      <c r="G44" s="101">
        <f t="shared" si="6"/>
        <v>0.8511735878256383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71</v>
      </c>
      <c r="G45" s="101">
        <f t="shared" si="6"/>
        <v>1.8313128707763735</v>
      </c>
    </row>
    <row r="46" spans="1:7" ht="12.75">
      <c r="A46" s="29" t="s">
        <v>331</v>
      </c>
      <c r="B46" s="93">
        <v>3173</v>
      </c>
      <c r="C46" s="33">
        <f>(B46/$B$46)*100</f>
        <v>100</v>
      </c>
      <c r="E46" s="1" t="s">
        <v>332</v>
      </c>
      <c r="F46" s="97">
        <v>34</v>
      </c>
      <c r="G46" s="101">
        <f t="shared" si="6"/>
        <v>0.8769667268506577</v>
      </c>
    </row>
    <row r="47" spans="1:7" ht="12.75">
      <c r="A47" s="36" t="s">
        <v>333</v>
      </c>
      <c r="B47" s="97">
        <v>460</v>
      </c>
      <c r="C47" s="10">
        <f>(B47/$B$46)*100</f>
        <v>14.497321147179326</v>
      </c>
      <c r="E47" s="1" t="s">
        <v>334</v>
      </c>
      <c r="F47" s="97">
        <v>82</v>
      </c>
      <c r="G47" s="101">
        <f t="shared" si="6"/>
        <v>2.115037400051586</v>
      </c>
    </row>
    <row r="48" spans="1:7" ht="12.75">
      <c r="A48" s="36"/>
      <c r="B48" s="93" t="s">
        <v>250</v>
      </c>
      <c r="C48" s="10"/>
      <c r="E48" s="1" t="s">
        <v>335</v>
      </c>
      <c r="F48" s="97">
        <v>379</v>
      </c>
      <c r="G48" s="101">
        <f t="shared" si="6"/>
        <v>9.77559969048233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92</v>
      </c>
      <c r="G49" s="101">
        <f t="shared" si="6"/>
        <v>2.3729687903017798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15</v>
      </c>
      <c r="G50" s="101">
        <f t="shared" si="6"/>
        <v>0.3868970853752902</v>
      </c>
    </row>
    <row r="51" spans="1:7" ht="12.75">
      <c r="A51" s="5" t="s">
        <v>338</v>
      </c>
      <c r="B51" s="93">
        <v>543</v>
      </c>
      <c r="C51" s="33">
        <f>(B51/$B$51)*100</f>
        <v>100</v>
      </c>
      <c r="E51" s="1" t="s">
        <v>339</v>
      </c>
      <c r="F51" s="97">
        <v>784</v>
      </c>
      <c r="G51" s="101">
        <f t="shared" si="6"/>
        <v>20.221820995615168</v>
      </c>
    </row>
    <row r="52" spans="1:7" ht="12.75">
      <c r="A52" s="4" t="s">
        <v>340</v>
      </c>
      <c r="B52" s="98">
        <v>24</v>
      </c>
      <c r="C52" s="10">
        <f>(B52/$B$51)*100</f>
        <v>4.41988950276243</v>
      </c>
      <c r="E52" s="1" t="s">
        <v>341</v>
      </c>
      <c r="F52" s="97">
        <v>34</v>
      </c>
      <c r="G52" s="101">
        <f t="shared" si="6"/>
        <v>0.8769667268506577</v>
      </c>
    </row>
    <row r="53" spans="1:7" ht="12.75">
      <c r="A53" s="4"/>
      <c r="B53" s="93" t="s">
        <v>250</v>
      </c>
      <c r="C53" s="10"/>
      <c r="E53" s="1" t="s">
        <v>342</v>
      </c>
      <c r="F53" s="97">
        <v>73</v>
      </c>
      <c r="G53" s="101">
        <f t="shared" si="6"/>
        <v>1.8828991488264124</v>
      </c>
    </row>
    <row r="54" spans="1:7" ht="14.25">
      <c r="A54" s="5" t="s">
        <v>343</v>
      </c>
      <c r="B54" s="93">
        <v>2456</v>
      </c>
      <c r="C54" s="33">
        <f>(B54/$B$54)*100</f>
        <v>100</v>
      </c>
      <c r="E54" s="1" t="s">
        <v>201</v>
      </c>
      <c r="F54" s="97">
        <v>768</v>
      </c>
      <c r="G54" s="101">
        <f t="shared" si="6"/>
        <v>19.809130771214857</v>
      </c>
    </row>
    <row r="55" spans="1:7" ht="12.75">
      <c r="A55" s="4" t="s">
        <v>340</v>
      </c>
      <c r="B55" s="98">
        <v>425</v>
      </c>
      <c r="C55" s="10">
        <f>(B55/$B$54)*100</f>
        <v>17.304560260586317</v>
      </c>
      <c r="E55" s="1" t="s">
        <v>344</v>
      </c>
      <c r="F55" s="97">
        <v>701</v>
      </c>
      <c r="G55" s="101">
        <f t="shared" si="6"/>
        <v>18.08099045653856</v>
      </c>
    </row>
    <row r="56" spans="1:7" ht="12.75">
      <c r="A56" s="4" t="s">
        <v>345</v>
      </c>
      <c r="B56" s="120">
        <v>68.9</v>
      </c>
      <c r="C56" s="37" t="s">
        <v>261</v>
      </c>
      <c r="E56" s="1" t="s">
        <v>346</v>
      </c>
      <c r="F56" s="97">
        <v>10</v>
      </c>
      <c r="G56" s="101">
        <f t="shared" si="6"/>
        <v>0.25793139025019346</v>
      </c>
    </row>
    <row r="57" spans="1:7" ht="12.75">
      <c r="A57" s="4" t="s">
        <v>347</v>
      </c>
      <c r="B57" s="98">
        <v>2031</v>
      </c>
      <c r="C57" s="10">
        <f>(B57/$B$54)*100</f>
        <v>82.69543973941367</v>
      </c>
      <c r="E57" s="1" t="s">
        <v>348</v>
      </c>
      <c r="F57" s="97">
        <v>75</v>
      </c>
      <c r="G57" s="101">
        <f t="shared" si="6"/>
        <v>1.9344854268764509</v>
      </c>
    </row>
    <row r="58" spans="1:7" ht="12.75">
      <c r="A58" s="4" t="s">
        <v>345</v>
      </c>
      <c r="B58" s="120">
        <v>81.3</v>
      </c>
      <c r="C58" s="37" t="s">
        <v>261</v>
      </c>
      <c r="E58" s="1" t="s">
        <v>349</v>
      </c>
      <c r="F58" s="97">
        <v>565</v>
      </c>
      <c r="G58" s="101">
        <f t="shared" si="6"/>
        <v>14.57312354913593</v>
      </c>
    </row>
    <row r="59" spans="1:7" ht="12.75">
      <c r="A59" s="4"/>
      <c r="B59" s="93" t="s">
        <v>250</v>
      </c>
      <c r="C59" s="10"/>
      <c r="E59" s="1" t="s">
        <v>350</v>
      </c>
      <c r="F59" s="97">
        <v>5</v>
      </c>
      <c r="G59" s="101">
        <f t="shared" si="6"/>
        <v>0.12896569512509673</v>
      </c>
    </row>
    <row r="60" spans="1:7" ht="12.75">
      <c r="A60" s="5" t="s">
        <v>351</v>
      </c>
      <c r="B60" s="93">
        <v>633</v>
      </c>
      <c r="C60" s="33">
        <f>(B60/$B$60)*100</f>
        <v>100</v>
      </c>
      <c r="E60" s="1" t="s">
        <v>352</v>
      </c>
      <c r="F60" s="97">
        <v>113</v>
      </c>
      <c r="G60" s="101">
        <f t="shared" si="6"/>
        <v>2.914624709827186</v>
      </c>
    </row>
    <row r="61" spans="1:7" ht="12.75">
      <c r="A61" s="4" t="s">
        <v>340</v>
      </c>
      <c r="B61" s="97">
        <v>172</v>
      </c>
      <c r="C61" s="10">
        <f>(B61/$B$60)*100</f>
        <v>27.17219589257504</v>
      </c>
      <c r="E61" s="1" t="s">
        <v>353</v>
      </c>
      <c r="F61" s="97">
        <v>41</v>
      </c>
      <c r="G61" s="101">
        <f t="shared" si="6"/>
        <v>1.057518700025793</v>
      </c>
    </row>
    <row r="62" spans="1:7" ht="12.75">
      <c r="A62" s="4"/>
      <c r="B62" s="93" t="s">
        <v>250</v>
      </c>
      <c r="C62" s="10"/>
      <c r="E62" s="1" t="s">
        <v>354</v>
      </c>
      <c r="F62" s="97">
        <v>71</v>
      </c>
      <c r="G62" s="101">
        <f t="shared" si="6"/>
        <v>1.8313128707763735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65</v>
      </c>
      <c r="G63" s="101">
        <f t="shared" si="6"/>
        <v>1.6765540366262575</v>
      </c>
    </row>
    <row r="64" spans="1:7" ht="12.75">
      <c r="A64" s="29" t="s">
        <v>357</v>
      </c>
      <c r="B64" s="93">
        <v>3632</v>
      </c>
      <c r="C64" s="33">
        <f>(B64/$B$64)*100</f>
        <v>100</v>
      </c>
      <c r="E64" s="1" t="s">
        <v>358</v>
      </c>
      <c r="F64" s="97">
        <v>0</v>
      </c>
      <c r="G64" s="101">
        <f t="shared" si="6"/>
        <v>0</v>
      </c>
    </row>
    <row r="65" spans="1:7" ht="12.75">
      <c r="A65" s="4" t="s">
        <v>256</v>
      </c>
      <c r="B65" s="97">
        <v>1747</v>
      </c>
      <c r="C65" s="10">
        <f>(B65/$B$64)*100</f>
        <v>48.10022026431718</v>
      </c>
      <c r="E65" s="1" t="s">
        <v>359</v>
      </c>
      <c r="F65" s="97">
        <v>113</v>
      </c>
      <c r="G65" s="101">
        <f t="shared" si="6"/>
        <v>2.914624709827186</v>
      </c>
    </row>
    <row r="66" spans="1:7" ht="12.75">
      <c r="A66" s="4" t="s">
        <v>257</v>
      </c>
      <c r="B66" s="97">
        <v>1839</v>
      </c>
      <c r="C66" s="10">
        <f aca="true" t="shared" si="7" ref="C66:C71">(B66/$B$64)*100</f>
        <v>50.63325991189427</v>
      </c>
      <c r="E66" s="1" t="s">
        <v>360</v>
      </c>
      <c r="F66" s="97">
        <v>38</v>
      </c>
      <c r="G66" s="101">
        <f t="shared" si="6"/>
        <v>0.980139282950735</v>
      </c>
    </row>
    <row r="67" spans="1:7" ht="12.75">
      <c r="A67" s="4" t="s">
        <v>361</v>
      </c>
      <c r="B67" s="97">
        <v>487</v>
      </c>
      <c r="C67" s="10">
        <f t="shared" si="7"/>
        <v>13.408590308370044</v>
      </c>
      <c r="E67" s="1" t="s">
        <v>362</v>
      </c>
      <c r="F67" s="97">
        <v>64</v>
      </c>
      <c r="G67" s="101">
        <f t="shared" si="6"/>
        <v>1.6507608976012382</v>
      </c>
    </row>
    <row r="68" spans="1:7" ht="12.75">
      <c r="A68" s="4" t="s">
        <v>363</v>
      </c>
      <c r="B68" s="97">
        <v>1352</v>
      </c>
      <c r="C68" s="10">
        <f t="shared" si="7"/>
        <v>37.22466960352423</v>
      </c>
      <c r="E68" s="1" t="s">
        <v>364</v>
      </c>
      <c r="F68" s="97">
        <v>185</v>
      </c>
      <c r="G68" s="101">
        <f t="shared" si="6"/>
        <v>4.771730719628579</v>
      </c>
    </row>
    <row r="69" spans="1:7" ht="12.75">
      <c r="A69" s="4" t="s">
        <v>365</v>
      </c>
      <c r="B69" s="97">
        <v>955</v>
      </c>
      <c r="C69" s="10">
        <f t="shared" si="7"/>
        <v>26.294052863436125</v>
      </c>
      <c r="E69" s="1" t="s">
        <v>366</v>
      </c>
      <c r="F69" s="97">
        <v>11</v>
      </c>
      <c r="G69" s="101">
        <f t="shared" si="6"/>
        <v>0.2837245292752128</v>
      </c>
    </row>
    <row r="70" spans="1:7" ht="12.75">
      <c r="A70" s="4" t="s">
        <v>367</v>
      </c>
      <c r="B70" s="97">
        <v>397</v>
      </c>
      <c r="C70" s="10">
        <f t="shared" si="7"/>
        <v>10.930616740088105</v>
      </c>
      <c r="E70" s="1" t="s">
        <v>368</v>
      </c>
      <c r="F70" s="97">
        <v>0</v>
      </c>
      <c r="G70" s="101">
        <f t="shared" si="6"/>
        <v>0</v>
      </c>
    </row>
    <row r="71" spans="1:7" ht="12.75">
      <c r="A71" s="7" t="s">
        <v>258</v>
      </c>
      <c r="B71" s="103">
        <v>46</v>
      </c>
      <c r="C71" s="40">
        <f t="shared" si="7"/>
        <v>1.2665198237885462</v>
      </c>
      <c r="D71" s="41"/>
      <c r="E71" s="9" t="s">
        <v>369</v>
      </c>
      <c r="F71" s="103">
        <v>558</v>
      </c>
      <c r="G71" s="104">
        <f t="shared" si="6"/>
        <v>14.392571575960794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3226</v>
      </c>
      <c r="C9" s="81">
        <f>(B9/$B$9)*100</f>
        <v>100</v>
      </c>
      <c r="D9" s="65"/>
      <c r="E9" s="79" t="s">
        <v>381</v>
      </c>
      <c r="F9" s="80">
        <v>1705</v>
      </c>
      <c r="G9" s="81">
        <f>(F9/$F$9)*100</f>
        <v>100</v>
      </c>
    </row>
    <row r="10" spans="1:7" ht="12.75">
      <c r="A10" s="82" t="s">
        <v>382</v>
      </c>
      <c r="B10" s="97">
        <v>2144</v>
      </c>
      <c r="C10" s="105">
        <f>(B10/$B$9)*100</f>
        <v>66.46001239925604</v>
      </c>
      <c r="D10" s="65"/>
      <c r="E10" s="78" t="s">
        <v>383</v>
      </c>
      <c r="F10" s="97">
        <v>10</v>
      </c>
      <c r="G10" s="105">
        <f aca="true" t="shared" si="0" ref="G10:G19">(F10/$F$9)*100</f>
        <v>0.5865102639296188</v>
      </c>
    </row>
    <row r="11" spans="1:7" ht="12.75">
      <c r="A11" s="82" t="s">
        <v>384</v>
      </c>
      <c r="B11" s="97">
        <v>2144</v>
      </c>
      <c r="C11" s="105">
        <f aca="true" t="shared" si="1" ref="C11:C16">(B11/$B$9)*100</f>
        <v>66.46001239925604</v>
      </c>
      <c r="D11" s="65"/>
      <c r="E11" s="78" t="s">
        <v>385</v>
      </c>
      <c r="F11" s="97">
        <v>23</v>
      </c>
      <c r="G11" s="105">
        <f t="shared" si="0"/>
        <v>1.3489736070381233</v>
      </c>
    </row>
    <row r="12" spans="1:7" ht="12.75">
      <c r="A12" s="82" t="s">
        <v>386</v>
      </c>
      <c r="B12" s="97">
        <v>2107</v>
      </c>
      <c r="C12" s="105">
        <f>(B12/$B$9)*100</f>
        <v>65.31308121512708</v>
      </c>
      <c r="D12" s="65"/>
      <c r="E12" s="78" t="s">
        <v>387</v>
      </c>
      <c r="F12" s="97">
        <v>83</v>
      </c>
      <c r="G12" s="105">
        <f t="shared" si="0"/>
        <v>4.868035190615836</v>
      </c>
    </row>
    <row r="13" spans="1:7" ht="12.75">
      <c r="A13" s="82" t="s">
        <v>388</v>
      </c>
      <c r="B13" s="97">
        <v>37</v>
      </c>
      <c r="C13" s="105">
        <f>(B13/$B$9)*100</f>
        <v>1.1469311841289522</v>
      </c>
      <c r="D13" s="65"/>
      <c r="E13" s="78" t="s">
        <v>389</v>
      </c>
      <c r="F13" s="97">
        <v>150</v>
      </c>
      <c r="G13" s="105">
        <f t="shared" si="0"/>
        <v>8.797653958944283</v>
      </c>
    </row>
    <row r="14" spans="1:7" ht="12.75">
      <c r="A14" s="82" t="s">
        <v>390</v>
      </c>
      <c r="B14" s="109">
        <v>1.7</v>
      </c>
      <c r="C14" s="112" t="s">
        <v>261</v>
      </c>
      <c r="D14" s="65"/>
      <c r="E14" s="78" t="s">
        <v>391</v>
      </c>
      <c r="F14" s="97">
        <v>265</v>
      </c>
      <c r="G14" s="105">
        <f t="shared" si="0"/>
        <v>15.542521994134898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368</v>
      </c>
      <c r="G15" s="105">
        <f t="shared" si="0"/>
        <v>21.583577712609973</v>
      </c>
    </row>
    <row r="16" spans="1:7" ht="12.75">
      <c r="A16" s="82" t="s">
        <v>67</v>
      </c>
      <c r="B16" s="97">
        <v>1082</v>
      </c>
      <c r="C16" s="105">
        <f t="shared" si="1"/>
        <v>33.539987600743956</v>
      </c>
      <c r="D16" s="65"/>
      <c r="E16" s="78" t="s">
        <v>68</v>
      </c>
      <c r="F16" s="97">
        <v>214</v>
      </c>
      <c r="G16" s="105">
        <f t="shared" si="0"/>
        <v>12.551319648093843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318</v>
      </c>
      <c r="G17" s="105">
        <f t="shared" si="0"/>
        <v>18.651026392961878</v>
      </c>
    </row>
    <row r="18" spans="1:7" ht="12.75">
      <c r="A18" s="77" t="s">
        <v>70</v>
      </c>
      <c r="B18" s="80">
        <v>1734</v>
      </c>
      <c r="C18" s="81">
        <f>(B18/$B$18)*100</f>
        <v>100</v>
      </c>
      <c r="D18" s="65"/>
      <c r="E18" s="78" t="s">
        <v>170</v>
      </c>
      <c r="F18" s="97">
        <v>158</v>
      </c>
      <c r="G18" s="105">
        <f t="shared" si="0"/>
        <v>9.266862170087977</v>
      </c>
    </row>
    <row r="19" spans="1:9" ht="12.75">
      <c r="A19" s="82" t="s">
        <v>382</v>
      </c>
      <c r="B19" s="97">
        <v>1015</v>
      </c>
      <c r="C19" s="105">
        <f>(B19/$B$18)*100</f>
        <v>58.53517877739331</v>
      </c>
      <c r="D19" s="65"/>
      <c r="E19" s="78" t="s">
        <v>169</v>
      </c>
      <c r="F19" s="98">
        <v>116</v>
      </c>
      <c r="G19" s="105">
        <f t="shared" si="0"/>
        <v>6.803519061583578</v>
      </c>
      <c r="I19" s="118"/>
    </row>
    <row r="20" spans="1:7" ht="12.75">
      <c r="A20" s="82" t="s">
        <v>384</v>
      </c>
      <c r="B20" s="97">
        <v>1015</v>
      </c>
      <c r="C20" s="105">
        <f>(B20/$B$18)*100</f>
        <v>58.53517877739331</v>
      </c>
      <c r="D20" s="65"/>
      <c r="E20" s="78" t="s">
        <v>71</v>
      </c>
      <c r="F20" s="97">
        <v>70107</v>
      </c>
      <c r="G20" s="112" t="s">
        <v>261</v>
      </c>
    </row>
    <row r="21" spans="1:7" ht="12.75">
      <c r="A21" s="82" t="s">
        <v>386</v>
      </c>
      <c r="B21" s="97">
        <v>1009</v>
      </c>
      <c r="C21" s="105">
        <f>(B21/$B$18)*100</f>
        <v>58.18915801614764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1496</v>
      </c>
      <c r="G22" s="105">
        <f>(F22/$F$9)*100</f>
        <v>87.74193548387098</v>
      </c>
    </row>
    <row r="23" spans="1:7" ht="12.75">
      <c r="A23" s="77" t="s">
        <v>73</v>
      </c>
      <c r="B23" s="80">
        <v>275</v>
      </c>
      <c r="C23" s="81">
        <f>(B23/$B$23)*100</f>
        <v>100</v>
      </c>
      <c r="D23" s="65"/>
      <c r="E23" s="78" t="s">
        <v>74</v>
      </c>
      <c r="F23" s="97">
        <v>95538</v>
      </c>
      <c r="G23" s="112" t="s">
        <v>261</v>
      </c>
    </row>
    <row r="24" spans="1:7" ht="12.75">
      <c r="A24" s="82" t="s">
        <v>75</v>
      </c>
      <c r="B24" s="97">
        <v>124</v>
      </c>
      <c r="C24" s="105">
        <f>(B24/$B$23)*100</f>
        <v>45.09090909090909</v>
      </c>
      <c r="D24" s="65"/>
      <c r="E24" s="78" t="s">
        <v>76</v>
      </c>
      <c r="F24" s="97">
        <v>420</v>
      </c>
      <c r="G24" s="105">
        <f>(F24/$F$9)*100</f>
        <v>24.633431085043988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14225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12</v>
      </c>
      <c r="G26" s="105">
        <f>(F26/$F$9)*100</f>
        <v>0.7038123167155426</v>
      </c>
    </row>
    <row r="27" spans="1:7" ht="12.75">
      <c r="A27" s="77" t="s">
        <v>85</v>
      </c>
      <c r="B27" s="80">
        <v>2078</v>
      </c>
      <c r="C27" s="81">
        <f>(B27/$B$27)*100</f>
        <v>100</v>
      </c>
      <c r="D27" s="65"/>
      <c r="E27" s="78" t="s">
        <v>78</v>
      </c>
      <c r="F27" s="98">
        <v>3183</v>
      </c>
      <c r="G27" s="112" t="s">
        <v>261</v>
      </c>
    </row>
    <row r="28" spans="1:7" ht="12.75">
      <c r="A28" s="82" t="s">
        <v>86</v>
      </c>
      <c r="B28" s="97">
        <v>1722</v>
      </c>
      <c r="C28" s="105">
        <f aca="true" t="shared" si="2" ref="C28:C33">(B28/$B$27)*100</f>
        <v>82.86814244465832</v>
      </c>
      <c r="D28" s="65"/>
      <c r="E28" s="78" t="s">
        <v>79</v>
      </c>
      <c r="F28" s="97">
        <v>42</v>
      </c>
      <c r="G28" s="105">
        <f>(F28/$F$9)*100</f>
        <v>2.463343108504399</v>
      </c>
    </row>
    <row r="29" spans="1:7" ht="12.75">
      <c r="A29" s="82" t="s">
        <v>87</v>
      </c>
      <c r="B29" s="97">
        <v>235</v>
      </c>
      <c r="C29" s="105">
        <f t="shared" si="2"/>
        <v>11.308950914340713</v>
      </c>
      <c r="D29" s="65"/>
      <c r="E29" s="78" t="s">
        <v>80</v>
      </c>
      <c r="F29" s="97">
        <v>3598</v>
      </c>
      <c r="G29" s="112" t="s">
        <v>261</v>
      </c>
    </row>
    <row r="30" spans="1:7" ht="12.75">
      <c r="A30" s="82" t="s">
        <v>88</v>
      </c>
      <c r="B30" s="97">
        <v>27</v>
      </c>
      <c r="C30" s="105">
        <f t="shared" si="2"/>
        <v>1.2993262752646775</v>
      </c>
      <c r="D30" s="65"/>
      <c r="E30" s="78" t="s">
        <v>81</v>
      </c>
      <c r="F30" s="97">
        <v>370</v>
      </c>
      <c r="G30" s="105">
        <f>(F30/$F$9)*100</f>
        <v>21.700879765395893</v>
      </c>
    </row>
    <row r="31" spans="1:7" ht="12.75">
      <c r="A31" s="82" t="s">
        <v>115</v>
      </c>
      <c r="B31" s="97">
        <v>14</v>
      </c>
      <c r="C31" s="105">
        <f t="shared" si="2"/>
        <v>0.6737247353224254</v>
      </c>
      <c r="D31" s="65"/>
      <c r="E31" s="78" t="s">
        <v>82</v>
      </c>
      <c r="F31" s="97">
        <v>22649</v>
      </c>
      <c r="G31" s="112" t="s">
        <v>261</v>
      </c>
    </row>
    <row r="32" spans="1:7" ht="12.75">
      <c r="A32" s="82" t="s">
        <v>89</v>
      </c>
      <c r="B32" s="97">
        <v>16</v>
      </c>
      <c r="C32" s="105">
        <f t="shared" si="2"/>
        <v>0.769971126082772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64</v>
      </c>
      <c r="C33" s="105">
        <f t="shared" si="2"/>
        <v>3.079884504331088</v>
      </c>
      <c r="D33" s="65"/>
      <c r="E33" s="79" t="s">
        <v>84</v>
      </c>
      <c r="F33" s="80">
        <v>1157</v>
      </c>
      <c r="G33" s="81">
        <f>(F33/$F$33)*100</f>
        <v>100</v>
      </c>
    </row>
    <row r="34" spans="1:7" ht="12.75">
      <c r="A34" s="82" t="s">
        <v>91</v>
      </c>
      <c r="B34" s="109">
        <v>36.9</v>
      </c>
      <c r="C34" s="112" t="s">
        <v>261</v>
      </c>
      <c r="D34" s="65"/>
      <c r="E34" s="78" t="s">
        <v>383</v>
      </c>
      <c r="F34" s="97">
        <v>3</v>
      </c>
      <c r="G34" s="105">
        <f aca="true" t="shared" si="3" ref="G34:G43">(F34/$F$33)*100</f>
        <v>0.25929127052722556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0</v>
      </c>
      <c r="G35" s="105">
        <f t="shared" si="3"/>
        <v>0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36</v>
      </c>
      <c r="G36" s="105">
        <f t="shared" si="3"/>
        <v>3.1114952463267067</v>
      </c>
    </row>
    <row r="37" spans="1:7" ht="12.75">
      <c r="A37" s="77" t="s">
        <v>94</v>
      </c>
      <c r="B37" s="80">
        <v>2107</v>
      </c>
      <c r="C37" s="81">
        <f>(B37/$B$37)*100</f>
        <v>100</v>
      </c>
      <c r="D37" s="65"/>
      <c r="E37" s="78" t="s">
        <v>389</v>
      </c>
      <c r="F37" s="97">
        <v>81</v>
      </c>
      <c r="G37" s="105">
        <f t="shared" si="3"/>
        <v>7.000864304235091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149</v>
      </c>
      <c r="G38" s="105">
        <f t="shared" si="3"/>
        <v>12.878133102852205</v>
      </c>
    </row>
    <row r="39" spans="1:7" ht="12.75">
      <c r="A39" s="82" t="s">
        <v>97</v>
      </c>
      <c r="B39" s="98">
        <v>1033</v>
      </c>
      <c r="C39" s="105">
        <f>(B39/$B$37)*100</f>
        <v>49.02705268153773</v>
      </c>
      <c r="D39" s="65"/>
      <c r="E39" s="78" t="s">
        <v>393</v>
      </c>
      <c r="F39" s="97">
        <v>206</v>
      </c>
      <c r="G39" s="105">
        <f t="shared" si="3"/>
        <v>17.804667242869492</v>
      </c>
    </row>
    <row r="40" spans="1:7" ht="12.75">
      <c r="A40" s="82" t="s">
        <v>98</v>
      </c>
      <c r="B40" s="98">
        <v>145</v>
      </c>
      <c r="C40" s="105">
        <f>(B40/$B$37)*100</f>
        <v>6.881822496440437</v>
      </c>
      <c r="D40" s="65"/>
      <c r="E40" s="78" t="s">
        <v>68</v>
      </c>
      <c r="F40" s="97">
        <v>165</v>
      </c>
      <c r="G40" s="105">
        <f t="shared" si="3"/>
        <v>14.261019878997407</v>
      </c>
    </row>
    <row r="41" spans="1:7" ht="12.75">
      <c r="A41" s="82" t="s">
        <v>100</v>
      </c>
      <c r="B41" s="98">
        <v>616</v>
      </c>
      <c r="C41" s="105">
        <f>(B41/$B$37)*100</f>
        <v>29.2358803986711</v>
      </c>
      <c r="D41" s="65"/>
      <c r="E41" s="78" t="s">
        <v>69</v>
      </c>
      <c r="F41" s="97">
        <v>277</v>
      </c>
      <c r="G41" s="105">
        <f t="shared" si="3"/>
        <v>23.94122731201383</v>
      </c>
    </row>
    <row r="42" spans="1:7" ht="12.75">
      <c r="A42" s="82" t="s">
        <v>260</v>
      </c>
      <c r="B42" s="98">
        <v>19</v>
      </c>
      <c r="C42" s="105">
        <f>(B42/$B$37)*100</f>
        <v>0.9017560512577124</v>
      </c>
      <c r="D42" s="65"/>
      <c r="E42" s="78" t="s">
        <v>170</v>
      </c>
      <c r="F42" s="97">
        <v>129</v>
      </c>
      <c r="G42" s="105">
        <f t="shared" si="3"/>
        <v>11.1495246326707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111</v>
      </c>
      <c r="G43" s="105">
        <f t="shared" si="3"/>
        <v>9.593777009507347</v>
      </c>
    </row>
    <row r="44" spans="1:7" ht="12.75">
      <c r="A44" s="82" t="s">
        <v>291</v>
      </c>
      <c r="B44" s="98">
        <v>115</v>
      </c>
      <c r="C44" s="105">
        <f>(B44/$B$37)*100</f>
        <v>5.457997152349312</v>
      </c>
      <c r="D44" s="65"/>
      <c r="E44" s="78" t="s">
        <v>93</v>
      </c>
      <c r="F44" s="97">
        <v>89653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179</v>
      </c>
      <c r="C46" s="105">
        <f>(B46/$B$37)*100</f>
        <v>8.495491219743712</v>
      </c>
      <c r="D46" s="65"/>
      <c r="E46" s="78" t="s">
        <v>96</v>
      </c>
      <c r="F46" s="97">
        <v>43552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54743</v>
      </c>
      <c r="G48" s="112" t="s">
        <v>261</v>
      </c>
    </row>
    <row r="49" spans="1:7" ht="13.5" thickBot="1">
      <c r="A49" s="82" t="s">
        <v>292</v>
      </c>
      <c r="B49" s="98">
        <v>46</v>
      </c>
      <c r="C49" s="105">
        <f aca="true" t="shared" si="4" ref="C49:C55">(B49/$B$37)*100</f>
        <v>2.183198860939725</v>
      </c>
      <c r="D49" s="87"/>
      <c r="E49" s="88" t="s">
        <v>102</v>
      </c>
      <c r="F49" s="113">
        <v>41782</v>
      </c>
      <c r="G49" s="114" t="s">
        <v>261</v>
      </c>
    </row>
    <row r="50" spans="1:7" ht="13.5" thickTop="1">
      <c r="A50" s="82" t="s">
        <v>116</v>
      </c>
      <c r="B50" s="98">
        <v>105</v>
      </c>
      <c r="C50" s="105">
        <f t="shared" si="4"/>
        <v>4.983388704318937</v>
      </c>
      <c r="D50" s="65"/>
      <c r="E50" s="78"/>
      <c r="F50" s="86"/>
      <c r="G50" s="85"/>
    </row>
    <row r="51" spans="1:7" ht="12.75">
      <c r="A51" s="82" t="s">
        <v>117</v>
      </c>
      <c r="B51" s="98">
        <v>331</v>
      </c>
      <c r="C51" s="105">
        <f t="shared" si="4"/>
        <v>15.70953962980541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78</v>
      </c>
      <c r="C52" s="105">
        <f t="shared" si="4"/>
        <v>3.7019458946369244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275</v>
      </c>
      <c r="C53" s="105">
        <f t="shared" si="4"/>
        <v>13.05173232083531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109</v>
      </c>
      <c r="C54" s="105">
        <f t="shared" si="4"/>
        <v>5.1732320835310865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123</v>
      </c>
      <c r="C55" s="105">
        <f t="shared" si="4"/>
        <v>5.837683910773612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7" t="s">
        <v>395</v>
      </c>
    </row>
    <row r="57" spans="1:12" ht="12.75">
      <c r="A57" s="82" t="s">
        <v>372</v>
      </c>
      <c r="B57" s="98">
        <v>209</v>
      </c>
      <c r="C57" s="105">
        <f>(B57/$B$37)*100</f>
        <v>9.919316563834837</v>
      </c>
      <c r="D57" s="65"/>
      <c r="E57" s="79" t="s">
        <v>84</v>
      </c>
      <c r="F57" s="80">
        <v>3</v>
      </c>
      <c r="G57" s="105">
        <f>(F57/L57)*100</f>
        <v>0.25929127052722556</v>
      </c>
      <c r="H57" s="79" t="s">
        <v>84</v>
      </c>
      <c r="L57" s="15">
        <v>1157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3</v>
      </c>
      <c r="G58" s="105">
        <f>(F58/L58)*100</f>
        <v>0.6880733944954129</v>
      </c>
      <c r="H58" s="78" t="s">
        <v>118</v>
      </c>
      <c r="L58" s="15">
        <v>436</v>
      </c>
    </row>
    <row r="59" spans="1:12" ht="12.75">
      <c r="A59" s="82" t="s">
        <v>112</v>
      </c>
      <c r="B59" s="98">
        <v>261</v>
      </c>
      <c r="C59" s="105">
        <f>(B59/$B$37)*100</f>
        <v>12.387280493592787</v>
      </c>
      <c r="D59" s="65"/>
      <c r="E59" s="78" t="s">
        <v>120</v>
      </c>
      <c r="F59" s="97">
        <v>0</v>
      </c>
      <c r="G59" s="105">
        <f>(F59/L59)*100</f>
        <v>0</v>
      </c>
      <c r="H59" s="78" t="s">
        <v>120</v>
      </c>
      <c r="L59" s="15">
        <v>199</v>
      </c>
    </row>
    <row r="60" spans="1:7" ht="12.75">
      <c r="A60" s="82" t="s">
        <v>113</v>
      </c>
      <c r="B60" s="98">
        <v>417</v>
      </c>
      <c r="C60" s="105">
        <f>(B60/$B$37)*100</f>
        <v>19.791172282866633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79</v>
      </c>
      <c r="C62" s="105">
        <f>(B62/$B$37)*100</f>
        <v>3.749406739439962</v>
      </c>
      <c r="D62" s="65"/>
      <c r="E62" s="79" t="s">
        <v>123</v>
      </c>
      <c r="F62" s="80">
        <v>3</v>
      </c>
      <c r="G62" s="105">
        <f>(F62/L62)*100</f>
        <v>2.564102564102564</v>
      </c>
      <c r="H62" s="79" t="s">
        <v>394</v>
      </c>
      <c r="L62" s="15">
        <v>117</v>
      </c>
    </row>
    <row r="63" spans="1:12" ht="12.75">
      <c r="A63" s="61" t="s">
        <v>293</v>
      </c>
      <c r="B63" s="98">
        <v>26</v>
      </c>
      <c r="C63" s="105">
        <f>(B63/$B$37)*100</f>
        <v>1.2339819648789747</v>
      </c>
      <c r="D63" s="65"/>
      <c r="E63" s="78" t="s">
        <v>118</v>
      </c>
      <c r="F63" s="97">
        <v>3</v>
      </c>
      <c r="G63" s="105">
        <f>(F63/L63)*100</f>
        <v>5.555555555555555</v>
      </c>
      <c r="H63" s="78" t="s">
        <v>118</v>
      </c>
      <c r="L63" s="15">
        <v>54</v>
      </c>
    </row>
    <row r="64" spans="1:12" ht="12.75">
      <c r="A64" s="82" t="s">
        <v>114</v>
      </c>
      <c r="B64" s="98">
        <v>48</v>
      </c>
      <c r="C64" s="105">
        <f>(B64/$B$37)*100</f>
        <v>2.2781205505457995</v>
      </c>
      <c r="D64" s="65"/>
      <c r="E64" s="78" t="s">
        <v>120</v>
      </c>
      <c r="F64" s="97">
        <v>0</v>
      </c>
      <c r="G64" s="105">
        <f>(F64/L64)*100</f>
        <v>0</v>
      </c>
      <c r="H64" s="78" t="s">
        <v>120</v>
      </c>
      <c r="L64" s="15">
        <v>6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71</v>
      </c>
      <c r="G66" s="105">
        <f aca="true" t="shared" si="5" ref="G66:G71">(F66/L66)*100</f>
        <v>1.8313128707763735</v>
      </c>
      <c r="H66" s="79" t="s">
        <v>124</v>
      </c>
      <c r="L66" s="15">
        <v>3877</v>
      </c>
    </row>
    <row r="67" spans="1:12" ht="12.75">
      <c r="A67" s="82" t="s">
        <v>126</v>
      </c>
      <c r="B67" s="97">
        <v>1741</v>
      </c>
      <c r="C67" s="105">
        <f>(B67/$B$37)*100</f>
        <v>82.62933080208828</v>
      </c>
      <c r="D67" s="65"/>
      <c r="E67" s="78" t="s">
        <v>262</v>
      </c>
      <c r="F67" s="97">
        <v>67</v>
      </c>
      <c r="G67" s="105">
        <f t="shared" si="5"/>
        <v>2.1115663410022063</v>
      </c>
      <c r="H67" s="78" t="s">
        <v>262</v>
      </c>
      <c r="L67" s="15">
        <v>3173</v>
      </c>
    </row>
    <row r="68" spans="1:12" ht="12.75">
      <c r="A68" s="82" t="s">
        <v>128</v>
      </c>
      <c r="B68" s="97">
        <v>213</v>
      </c>
      <c r="C68" s="105">
        <f>(B68/$B$37)*100</f>
        <v>10.109159943046986</v>
      </c>
      <c r="D68" s="65"/>
      <c r="E68" s="78" t="s">
        <v>127</v>
      </c>
      <c r="F68" s="97">
        <v>20</v>
      </c>
      <c r="G68" s="105">
        <f t="shared" si="5"/>
        <v>3.15955766192733</v>
      </c>
      <c r="H68" s="78" t="s">
        <v>127</v>
      </c>
      <c r="L68" s="15">
        <v>633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4</v>
      </c>
      <c r="G69" s="105">
        <f t="shared" si="5"/>
        <v>0.5681818181818182</v>
      </c>
      <c r="H69" s="78" t="s">
        <v>129</v>
      </c>
      <c r="L69" s="15">
        <v>704</v>
      </c>
    </row>
    <row r="70" spans="1:12" ht="12.75">
      <c r="A70" s="82" t="s">
        <v>376</v>
      </c>
      <c r="B70" s="97">
        <v>138</v>
      </c>
      <c r="C70" s="105">
        <f>(B70/$B$37)*100</f>
        <v>6.5495965828191745</v>
      </c>
      <c r="D70" s="65"/>
      <c r="E70" s="78" t="s">
        <v>130</v>
      </c>
      <c r="F70" s="97">
        <v>4</v>
      </c>
      <c r="G70" s="105">
        <f t="shared" si="5"/>
        <v>0.8714596949891068</v>
      </c>
      <c r="H70" s="78" t="s">
        <v>130</v>
      </c>
      <c r="L70" s="15">
        <v>459</v>
      </c>
    </row>
    <row r="71" spans="1:12" ht="13.5" thickBot="1">
      <c r="A71" s="90" t="s">
        <v>371</v>
      </c>
      <c r="B71" s="110">
        <v>15</v>
      </c>
      <c r="C71" s="111">
        <f>(B71/$B$37)*100</f>
        <v>0.7119126720455624</v>
      </c>
      <c r="D71" s="91"/>
      <c r="E71" s="92" t="s">
        <v>131</v>
      </c>
      <c r="F71" s="110">
        <v>64</v>
      </c>
      <c r="G71" s="119">
        <f t="shared" si="5"/>
        <v>9.343065693430656</v>
      </c>
      <c r="H71" s="92" t="s">
        <v>131</v>
      </c>
      <c r="L71" s="15">
        <v>685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1774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1692</v>
      </c>
      <c r="G9" s="81">
        <f>(F9/$F$9)*100</f>
        <v>100</v>
      </c>
      <c r="I9" s="53"/>
    </row>
    <row r="10" spans="1:7" ht="12.75">
      <c r="A10" s="36" t="s">
        <v>137</v>
      </c>
      <c r="B10" s="97">
        <v>746</v>
      </c>
      <c r="C10" s="105">
        <f aca="true" t="shared" si="0" ref="C10:C18">(B10/$B$8)*100</f>
        <v>42.05186020293123</v>
      </c>
      <c r="E10" s="32" t="s">
        <v>138</v>
      </c>
      <c r="F10" s="97">
        <v>1692</v>
      </c>
      <c r="G10" s="105">
        <f>(F10/$F$9)*100</f>
        <v>100</v>
      </c>
    </row>
    <row r="11" spans="1:7" ht="12.75">
      <c r="A11" s="36" t="s">
        <v>139</v>
      </c>
      <c r="B11" s="97">
        <v>788</v>
      </c>
      <c r="C11" s="105">
        <f t="shared" si="0"/>
        <v>44.41939120631341</v>
      </c>
      <c r="E11" s="32" t="s">
        <v>140</v>
      </c>
      <c r="F11" s="97">
        <v>0</v>
      </c>
      <c r="G11" s="105">
        <f>(F11/$F$9)*100</f>
        <v>0</v>
      </c>
    </row>
    <row r="12" spans="1:7" ht="12.75">
      <c r="A12" s="36" t="s">
        <v>141</v>
      </c>
      <c r="B12" s="97">
        <v>39</v>
      </c>
      <c r="C12" s="105">
        <f t="shared" si="0"/>
        <v>2.1984216459977453</v>
      </c>
      <c r="E12" s="32" t="s">
        <v>142</v>
      </c>
      <c r="F12" s="97">
        <v>0</v>
      </c>
      <c r="G12" s="105">
        <f>(F12/$F$9)*100</f>
        <v>0</v>
      </c>
    </row>
    <row r="13" spans="1:7" ht="12.75">
      <c r="A13" s="36" t="s">
        <v>143</v>
      </c>
      <c r="B13" s="97">
        <v>39</v>
      </c>
      <c r="C13" s="105">
        <f t="shared" si="0"/>
        <v>2.1984216459977453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125</v>
      </c>
      <c r="C14" s="105">
        <f t="shared" si="0"/>
        <v>7.046223224351747</v>
      </c>
      <c r="E14" s="42" t="s">
        <v>145</v>
      </c>
      <c r="F14" s="80">
        <v>1262</v>
      </c>
      <c r="G14" s="81">
        <f>(F14/$F$14)*100</f>
        <v>100</v>
      </c>
    </row>
    <row r="15" spans="1:7" ht="12.75">
      <c r="A15" s="36" t="s">
        <v>146</v>
      </c>
      <c r="B15" s="97">
        <v>19</v>
      </c>
      <c r="C15" s="105">
        <f t="shared" si="0"/>
        <v>1.0710259301014655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18</v>
      </c>
      <c r="C16" s="105">
        <f t="shared" si="0"/>
        <v>1.0146561443066515</v>
      </c>
      <c r="E16" s="1" t="s">
        <v>149</v>
      </c>
      <c r="F16" s="97">
        <v>0</v>
      </c>
      <c r="G16" s="105">
        <f>(F16/$F$14)*100</f>
        <v>0</v>
      </c>
    </row>
    <row r="17" spans="1:7" ht="12.75">
      <c r="A17" s="36" t="s">
        <v>150</v>
      </c>
      <c r="B17" s="97">
        <v>0</v>
      </c>
      <c r="C17" s="105">
        <f t="shared" si="0"/>
        <v>0</v>
      </c>
      <c r="E17" s="1" t="s">
        <v>151</v>
      </c>
      <c r="F17" s="97">
        <v>67</v>
      </c>
      <c r="G17" s="105">
        <f aca="true" t="shared" si="1" ref="G17:G23">(F17/$F$14)*100</f>
        <v>5.309033280507132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351</v>
      </c>
      <c r="G18" s="105">
        <f t="shared" si="1"/>
        <v>27.812995245641837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248</v>
      </c>
      <c r="G19" s="105">
        <f t="shared" si="1"/>
        <v>19.6513470681458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332</v>
      </c>
      <c r="G20" s="105">
        <f t="shared" si="1"/>
        <v>26.30744849445325</v>
      </c>
    </row>
    <row r="21" spans="1:7" ht="12.75">
      <c r="A21" s="36" t="s">
        <v>156</v>
      </c>
      <c r="B21" s="98">
        <v>90</v>
      </c>
      <c r="C21" s="105">
        <f aca="true" t="shared" si="2" ref="C21:C28">(B21/$B$8)*100</f>
        <v>5.0732807215332585</v>
      </c>
      <c r="E21" s="1" t="s">
        <v>157</v>
      </c>
      <c r="F21" s="97">
        <v>226</v>
      </c>
      <c r="G21" s="105">
        <f t="shared" si="1"/>
        <v>17.9080824088748</v>
      </c>
    </row>
    <row r="22" spans="1:7" ht="12.75">
      <c r="A22" s="36" t="s">
        <v>158</v>
      </c>
      <c r="B22" s="98">
        <v>74</v>
      </c>
      <c r="C22" s="105">
        <f t="shared" si="2"/>
        <v>4.1713641488162345</v>
      </c>
      <c r="E22" s="1" t="s">
        <v>159</v>
      </c>
      <c r="F22" s="97">
        <v>38</v>
      </c>
      <c r="G22" s="105">
        <f t="shared" si="1"/>
        <v>3.011093502377179</v>
      </c>
    </row>
    <row r="23" spans="1:7" ht="12.75">
      <c r="A23" s="36" t="s">
        <v>160</v>
      </c>
      <c r="B23" s="98">
        <v>151</v>
      </c>
      <c r="C23" s="105">
        <f t="shared" si="2"/>
        <v>8.511837655016912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618</v>
      </c>
      <c r="C24" s="105">
        <f t="shared" si="2"/>
        <v>34.83652762119504</v>
      </c>
      <c r="E24" s="1" t="s">
        <v>163</v>
      </c>
      <c r="F24" s="97">
        <v>192500</v>
      </c>
      <c r="G24" s="112" t="s">
        <v>261</v>
      </c>
    </row>
    <row r="25" spans="1:7" ht="12.75">
      <c r="A25" s="36" t="s">
        <v>164</v>
      </c>
      <c r="B25" s="97">
        <v>550</v>
      </c>
      <c r="C25" s="105">
        <f t="shared" si="2"/>
        <v>31.003382187147686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120</v>
      </c>
      <c r="C26" s="105">
        <f t="shared" si="2"/>
        <v>6.764374295377677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37</v>
      </c>
      <c r="C27" s="105">
        <f t="shared" si="2"/>
        <v>2.0856820744081173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134</v>
      </c>
      <c r="C28" s="105">
        <f t="shared" si="2"/>
        <v>7.5535512965050735</v>
      </c>
      <c r="E28" s="32" t="s">
        <v>176</v>
      </c>
      <c r="F28" s="97">
        <v>961</v>
      </c>
      <c r="G28" s="105">
        <f aca="true" t="shared" si="3" ref="G28:G35">(F28/$F$14)*100</f>
        <v>76.14896988906497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0</v>
      </c>
      <c r="C31" s="105">
        <f aca="true" t="shared" si="4" ref="C31:C39">(B31/$B$8)*100</f>
        <v>0</v>
      </c>
      <c r="E31" s="32" t="s">
        <v>181</v>
      </c>
      <c r="F31" s="97">
        <v>7</v>
      </c>
      <c r="G31" s="105">
        <f t="shared" si="3"/>
        <v>0.554675118858954</v>
      </c>
    </row>
    <row r="32" spans="1:7" ht="12.75">
      <c r="A32" s="36" t="s">
        <v>182</v>
      </c>
      <c r="B32" s="97">
        <v>53</v>
      </c>
      <c r="C32" s="105">
        <f t="shared" si="4"/>
        <v>2.987598647125141</v>
      </c>
      <c r="E32" s="32" t="s">
        <v>183</v>
      </c>
      <c r="F32" s="97">
        <v>34</v>
      </c>
      <c r="G32" s="105">
        <f t="shared" si="3"/>
        <v>2.694136291600634</v>
      </c>
    </row>
    <row r="33" spans="1:7" ht="12.75">
      <c r="A33" s="36" t="s">
        <v>184</v>
      </c>
      <c r="B33" s="97">
        <v>38</v>
      </c>
      <c r="C33" s="105">
        <f t="shared" si="4"/>
        <v>2.142051860202931</v>
      </c>
      <c r="E33" s="32" t="s">
        <v>185</v>
      </c>
      <c r="F33" s="97">
        <v>323</v>
      </c>
      <c r="G33" s="105">
        <f t="shared" si="3"/>
        <v>25.594294770206023</v>
      </c>
    </row>
    <row r="34" spans="1:7" ht="12.75">
      <c r="A34" s="36" t="s">
        <v>186</v>
      </c>
      <c r="B34" s="97">
        <v>190</v>
      </c>
      <c r="C34" s="105">
        <f t="shared" si="4"/>
        <v>10.710259301014656</v>
      </c>
      <c r="E34" s="32" t="s">
        <v>187</v>
      </c>
      <c r="F34" s="97">
        <v>223</v>
      </c>
      <c r="G34" s="105">
        <f t="shared" si="3"/>
        <v>17.67036450079239</v>
      </c>
    </row>
    <row r="35" spans="1:7" ht="12.75">
      <c r="A35" s="36" t="s">
        <v>188</v>
      </c>
      <c r="B35" s="97">
        <v>269</v>
      </c>
      <c r="C35" s="105">
        <f t="shared" si="4"/>
        <v>15.16347237880496</v>
      </c>
      <c r="E35" s="32" t="s">
        <v>189</v>
      </c>
      <c r="F35" s="97">
        <v>374</v>
      </c>
      <c r="G35" s="105">
        <f t="shared" si="3"/>
        <v>29.635499207606976</v>
      </c>
    </row>
    <row r="36" spans="1:7" ht="12.75">
      <c r="A36" s="36" t="s">
        <v>190</v>
      </c>
      <c r="B36" s="97">
        <v>283</v>
      </c>
      <c r="C36" s="105">
        <f t="shared" si="4"/>
        <v>15.952649379932357</v>
      </c>
      <c r="E36" s="32" t="s">
        <v>191</v>
      </c>
      <c r="F36" s="97">
        <v>1631</v>
      </c>
      <c r="G36" s="112" t="s">
        <v>261</v>
      </c>
    </row>
    <row r="37" spans="1:7" ht="12.75">
      <c r="A37" s="36" t="s">
        <v>192</v>
      </c>
      <c r="B37" s="97">
        <v>255</v>
      </c>
      <c r="C37" s="105">
        <f t="shared" si="4"/>
        <v>14.374295377677566</v>
      </c>
      <c r="E37" s="32" t="s">
        <v>193</v>
      </c>
      <c r="F37" s="97">
        <v>301</v>
      </c>
      <c r="G37" s="105">
        <f>(F37/$F$14)*100</f>
        <v>23.851030110935024</v>
      </c>
    </row>
    <row r="38" spans="1:7" ht="12.75">
      <c r="A38" s="36" t="s">
        <v>194</v>
      </c>
      <c r="B38" s="97">
        <v>378</v>
      </c>
      <c r="C38" s="105">
        <f t="shared" si="4"/>
        <v>21.307779030439683</v>
      </c>
      <c r="E38" s="32" t="s">
        <v>191</v>
      </c>
      <c r="F38" s="97">
        <v>570</v>
      </c>
      <c r="G38" s="112" t="s">
        <v>261</v>
      </c>
    </row>
    <row r="39" spans="1:7" ht="12.75">
      <c r="A39" s="36" t="s">
        <v>195</v>
      </c>
      <c r="B39" s="97">
        <v>308</v>
      </c>
      <c r="C39" s="105">
        <f t="shared" si="4"/>
        <v>17.36189402480271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16">
        <v>6.7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1692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269</v>
      </c>
      <c r="G43" s="105">
        <f aca="true" t="shared" si="5" ref="G43:G48">(F43/$F$14)*100</f>
        <v>21.31537242472266</v>
      </c>
    </row>
    <row r="44" spans="1:7" ht="12.75">
      <c r="A44" s="36" t="s">
        <v>209</v>
      </c>
      <c r="B44" s="98">
        <v>362</v>
      </c>
      <c r="C44" s="105">
        <f aca="true" t="shared" si="6" ref="C44:C49">(B44/$B$42)*100</f>
        <v>21.39479905437352</v>
      </c>
      <c r="E44" s="32" t="s">
        <v>210</v>
      </c>
      <c r="F44" s="97">
        <v>229</v>
      </c>
      <c r="G44" s="105">
        <f t="shared" si="5"/>
        <v>18.14580031695721</v>
      </c>
    </row>
    <row r="45" spans="1:7" ht="12.75">
      <c r="A45" s="36" t="s">
        <v>211</v>
      </c>
      <c r="B45" s="98">
        <v>520</v>
      </c>
      <c r="C45" s="105">
        <f t="shared" si="6"/>
        <v>30.73286052009456</v>
      </c>
      <c r="E45" s="32" t="s">
        <v>212</v>
      </c>
      <c r="F45" s="97">
        <v>239</v>
      </c>
      <c r="G45" s="105">
        <f t="shared" si="5"/>
        <v>18.938193343898575</v>
      </c>
    </row>
    <row r="46" spans="1:7" ht="12.75">
      <c r="A46" s="36" t="s">
        <v>213</v>
      </c>
      <c r="B46" s="98">
        <v>360</v>
      </c>
      <c r="C46" s="105">
        <f t="shared" si="6"/>
        <v>21.27659574468085</v>
      </c>
      <c r="E46" s="32" t="s">
        <v>214</v>
      </c>
      <c r="F46" s="97">
        <v>174</v>
      </c>
      <c r="G46" s="105">
        <f t="shared" si="5"/>
        <v>13.787638668779714</v>
      </c>
    </row>
    <row r="47" spans="1:7" ht="12.75">
      <c r="A47" s="36" t="s">
        <v>215</v>
      </c>
      <c r="B47" s="97">
        <v>321</v>
      </c>
      <c r="C47" s="105">
        <f t="shared" si="6"/>
        <v>18.97163120567376</v>
      </c>
      <c r="E47" s="32" t="s">
        <v>216</v>
      </c>
      <c r="F47" s="97">
        <v>98</v>
      </c>
      <c r="G47" s="105">
        <f t="shared" si="5"/>
        <v>7.765451664025356</v>
      </c>
    </row>
    <row r="48" spans="1:7" ht="12.75">
      <c r="A48" s="36" t="s">
        <v>217</v>
      </c>
      <c r="B48" s="97">
        <v>110</v>
      </c>
      <c r="C48" s="105">
        <f t="shared" si="6"/>
        <v>6.501182033096926</v>
      </c>
      <c r="E48" s="32" t="s">
        <v>218</v>
      </c>
      <c r="F48" s="97">
        <v>253</v>
      </c>
      <c r="G48" s="105">
        <f t="shared" si="5"/>
        <v>20.04754358161648</v>
      </c>
    </row>
    <row r="49" spans="1:7" ht="12.75">
      <c r="A49" s="36" t="s">
        <v>219</v>
      </c>
      <c r="B49" s="97">
        <v>19</v>
      </c>
      <c r="C49" s="105">
        <f t="shared" si="6"/>
        <v>1.1229314420803782</v>
      </c>
      <c r="E49" s="32" t="s">
        <v>220</v>
      </c>
      <c r="F49" s="97">
        <v>0</v>
      </c>
      <c r="G49" s="105">
        <f>(F49/$F$14)*100</f>
        <v>0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245</v>
      </c>
      <c r="G51" s="81">
        <f>(F51/F$51)*100</f>
        <v>100</v>
      </c>
    </row>
    <row r="52" spans="1:7" ht="12.75">
      <c r="A52" s="4" t="s">
        <v>223</v>
      </c>
      <c r="B52" s="97">
        <v>17</v>
      </c>
      <c r="C52" s="105">
        <f>(B52/$B$42)*100</f>
        <v>1.0047281323877069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536</v>
      </c>
      <c r="C53" s="105">
        <f>(B53/$B$42)*100</f>
        <v>31.678486997635936</v>
      </c>
      <c r="E53" s="32" t="s">
        <v>226</v>
      </c>
      <c r="F53" s="97">
        <v>0</v>
      </c>
      <c r="G53" s="105">
        <f>(F53/F$51)*100</f>
        <v>0</v>
      </c>
    </row>
    <row r="54" spans="1:7" ht="12.75">
      <c r="A54" s="4" t="s">
        <v>227</v>
      </c>
      <c r="B54" s="97">
        <v>958</v>
      </c>
      <c r="C54" s="105">
        <f>(B54/$B$42)*100</f>
        <v>56.6193853427896</v>
      </c>
      <c r="E54" s="32" t="s">
        <v>228</v>
      </c>
      <c r="F54" s="97">
        <v>6</v>
      </c>
      <c r="G54" s="105">
        <f aca="true" t="shared" si="7" ref="G54:G60">(F54/F$51)*100</f>
        <v>2.4489795918367347</v>
      </c>
    </row>
    <row r="55" spans="1:7" ht="12.75">
      <c r="A55" s="4" t="s">
        <v>229</v>
      </c>
      <c r="B55" s="97">
        <v>181</v>
      </c>
      <c r="C55" s="105">
        <f>(B55/$B$42)*100</f>
        <v>10.69739952718676</v>
      </c>
      <c r="E55" s="32" t="s">
        <v>230</v>
      </c>
      <c r="F55" s="97">
        <v>11</v>
      </c>
      <c r="G55" s="105">
        <f t="shared" si="7"/>
        <v>4.489795918367347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14</v>
      </c>
      <c r="G56" s="105">
        <f t="shared" si="7"/>
        <v>5.714285714285714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54</v>
      </c>
      <c r="G57" s="105">
        <f t="shared" si="7"/>
        <v>22.040816326530614</v>
      </c>
    </row>
    <row r="58" spans="1:7" ht="12.75">
      <c r="A58" s="36" t="s">
        <v>234</v>
      </c>
      <c r="B58" s="97">
        <v>1242</v>
      </c>
      <c r="C58" s="105">
        <f aca="true" t="shared" si="8" ref="C58:C66">(B58/$B$42)*100</f>
        <v>73.40425531914893</v>
      </c>
      <c r="E58" s="32" t="s">
        <v>235</v>
      </c>
      <c r="F58" s="97">
        <v>121</v>
      </c>
      <c r="G58" s="105">
        <f t="shared" si="7"/>
        <v>49.38775510204081</v>
      </c>
    </row>
    <row r="59" spans="1:7" ht="12.75">
      <c r="A59" s="36" t="s">
        <v>236</v>
      </c>
      <c r="B59" s="97">
        <v>55</v>
      </c>
      <c r="C59" s="105">
        <f t="shared" si="8"/>
        <v>3.250591016548463</v>
      </c>
      <c r="E59" s="32" t="s">
        <v>237</v>
      </c>
      <c r="F59" s="98">
        <v>27</v>
      </c>
      <c r="G59" s="105">
        <f t="shared" si="7"/>
        <v>11.020408163265307</v>
      </c>
    </row>
    <row r="60" spans="1:7" ht="12.75">
      <c r="A60" s="36" t="s">
        <v>238</v>
      </c>
      <c r="B60" s="97">
        <v>73</v>
      </c>
      <c r="C60" s="105">
        <f t="shared" si="8"/>
        <v>4.314420803782506</v>
      </c>
      <c r="E60" s="32" t="s">
        <v>239</v>
      </c>
      <c r="F60" s="97">
        <v>12</v>
      </c>
      <c r="G60" s="105">
        <f t="shared" si="7"/>
        <v>4.8979591836734695</v>
      </c>
    </row>
    <row r="61" spans="1:7" ht="12.75">
      <c r="A61" s="36" t="s">
        <v>240</v>
      </c>
      <c r="B61" s="97">
        <v>287</v>
      </c>
      <c r="C61" s="105">
        <f t="shared" si="8"/>
        <v>16.962174940898343</v>
      </c>
      <c r="E61" s="32" t="s">
        <v>163</v>
      </c>
      <c r="F61" s="97">
        <v>1075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20</v>
      </c>
      <c r="C63" s="105">
        <f t="shared" si="8"/>
        <v>1.1820330969267139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7</v>
      </c>
      <c r="C65" s="105">
        <f t="shared" si="8"/>
        <v>0.41371158392434987</v>
      </c>
      <c r="E65" s="32" t="s">
        <v>208</v>
      </c>
      <c r="F65" s="97">
        <v>24</v>
      </c>
      <c r="G65" s="105">
        <f aca="true" t="shared" si="9" ref="G65:G71">(F65/F$51)*100</f>
        <v>9.795918367346939</v>
      </c>
    </row>
    <row r="66" spans="1:7" ht="12.75">
      <c r="A66" s="36" t="s">
        <v>247</v>
      </c>
      <c r="B66" s="97">
        <v>8</v>
      </c>
      <c r="C66" s="105">
        <f t="shared" si="8"/>
        <v>0.4728132387706856</v>
      </c>
      <c r="E66" s="32" t="s">
        <v>210</v>
      </c>
      <c r="F66" s="97">
        <v>47</v>
      </c>
      <c r="G66" s="105">
        <f t="shared" si="9"/>
        <v>19.183673469387756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53</v>
      </c>
      <c r="G67" s="105">
        <f t="shared" si="9"/>
        <v>21.63265306122449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31</v>
      </c>
      <c r="G68" s="105">
        <f t="shared" si="9"/>
        <v>12.653061224489795</v>
      </c>
    </row>
    <row r="69" spans="1:7" ht="12.75">
      <c r="A69" s="36" t="s">
        <v>249</v>
      </c>
      <c r="B69" s="97">
        <v>0</v>
      </c>
      <c r="C69" s="105">
        <f>(B69/$B$42)*100</f>
        <v>0</v>
      </c>
      <c r="E69" s="32" t="s">
        <v>216</v>
      </c>
      <c r="F69" s="97">
        <v>13</v>
      </c>
      <c r="G69" s="105">
        <f t="shared" si="9"/>
        <v>5.3061224489795915</v>
      </c>
    </row>
    <row r="70" spans="1:7" ht="12.75">
      <c r="A70" s="36" t="s">
        <v>251</v>
      </c>
      <c r="B70" s="97">
        <v>6</v>
      </c>
      <c r="C70" s="105">
        <f>(B70/$B$42)*100</f>
        <v>0.3546099290780142</v>
      </c>
      <c r="E70" s="32" t="s">
        <v>218</v>
      </c>
      <c r="F70" s="97">
        <v>65</v>
      </c>
      <c r="G70" s="105">
        <f t="shared" si="9"/>
        <v>26.53061224489796</v>
      </c>
    </row>
    <row r="71" spans="1:7" ht="12.75">
      <c r="A71" s="54" t="s">
        <v>252</v>
      </c>
      <c r="B71" s="103">
        <v>6</v>
      </c>
      <c r="C71" s="115">
        <f>(B71/$B$42)*100</f>
        <v>0.3546099290780142</v>
      </c>
      <c r="D71" s="41"/>
      <c r="E71" s="44" t="s">
        <v>220</v>
      </c>
      <c r="F71" s="103">
        <v>12</v>
      </c>
      <c r="G71" s="115">
        <f t="shared" si="9"/>
        <v>4.8979591836734695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2002-06-13T15:54:18Z</dcterms:modified>
  <cp:category/>
  <cp:version/>
  <cp:contentType/>
  <cp:contentStatus/>
</cp:coreProperties>
</file>