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<sst xmlns="http://schemas.openxmlformats.org/spreadsheetml/2006/main" count="676" uniqueCount="437">
  <si>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</si>
  <si>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</si>
  <si>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</si>
  <si>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</si>
  <si>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</si>
  <si>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</si>
  <si>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</si>
  <si>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</si>
  <si>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</si>
  <si>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</si>
  <si>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</si>
  <si>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</si>
  <si>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</si>
  <si>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</si>
  <si>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</si>
  <si>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</si>
  <si>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</si>
  <si>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</si>
  <si>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</si>
  <si>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</si>
  <si>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</si>
  <si>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</si>
  <si>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</si>
  <si>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</si>
  <si>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</si>
  <si>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</si>
  <si>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</si>
  <si>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</si>
  <si>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</si>
  <si>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</si>
  <si>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</si>
  <si>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</si>
  <si>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</si>
  <si>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</si>
  <si>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</si>
  <si>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</si>
  <si>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</si>
  <si>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</si>
  <si>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</si>
  <si>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</si>
  <si>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</si>
  <si>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</si>
  <si>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</si>
  <si>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</si>
  <si>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</si>
  <si>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</si>
  <si>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</si>
  <si>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</si>
  <si>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</si>
  <si>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</si>
  <si>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</si>
  <si>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</si>
  <si>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</si>
  <si>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</si>
  <si>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</si>
  <si>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</si>
  <si>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</si>
  <si>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</si>
  <si>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</si>
  <si>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</si>
  <si>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</si>
  <si>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</si>
  <si>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</si>
  <si>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</si>
  <si>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</si>
  <si>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</si>
  <si>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</si>
  <si>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</si>
  <si>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</si>
  <si>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</si>
  <si>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</si>
  <si>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</si>
  <si>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</si>
  <si>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</si>
  <si>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</si>
  <si>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</si>
  <si>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</si>
  <si>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</si>
  <si>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</si>
  <si>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</si>
  <si>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</si>
  <si>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</si>
  <si>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</si>
  <si>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</si>
  <si>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</si>
  <si>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</si>
  <si>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</si>
  <si>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</si>
  <si>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</si>
  <si>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</si>
  <si>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</si>
  <si>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</si>
  <si>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</si>
  <si>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</si>
  <si>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</si>
  <si>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</si>
  <si>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</si>
  <si>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</si>
  <si>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</si>
  <si>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</si>
  <si>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</si>
  <si>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</si>
  <si>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</si>
  <si>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</si>
  <si>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</si>
  <si>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</si>
  <si>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</si>
  <si>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</si>
  <si>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</si>
  <si>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</si>
  <si>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</si>
  <si>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</si>
  <si>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</si>
  <si>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</si>
  <si>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</si>
  <si>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</si>
  <si>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</si>
  <si>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</si>
  <si>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Beatyestown CDP, Warren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</si>
  <si>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</si>
  <si>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</si>
  <si>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</si>
  <si>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</si>
  <si>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</si>
  <si>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</si>
  <si>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</si>
  <si>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</si>
  <si>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</si>
  <si>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</si>
  <si>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</si>
  <si>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</si>
  <si>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</si>
  <si>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</si>
  <si>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</si>
  <si>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</si>
  <si>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</si>
  <si>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</si>
  <si>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</si>
  <si>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</si>
  <si>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</si>
  <si>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</si>
  <si>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</si>
  <si>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</si>
  <si>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</si>
  <si>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</si>
  <si>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</si>
  <si>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</si>
  <si>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</si>
  <si>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</si>
  <si>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</si>
  <si>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</si>
  <si>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</si>
  <si>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</si>
  <si>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</si>
  <si>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</si>
  <si>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</si>
  <si>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</si>
  <si>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</si>
  <si>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</si>
  <si>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</si>
  <si>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</si>
  <si>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</si>
  <si>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</si>
  <si>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</si>
  <si>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</si>
  <si>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</si>
  <si>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</si>
  <si>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</si>
  <si>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</si>
  <si>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</si>
  <si>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</si>
  <si>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</si>
  <si>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</si>
  <si>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</si>
  <si>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</si>
  <si>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</si>
  <si>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</si>
  <si>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</si>
  <si>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</si>
  <si>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</si>
  <si>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</si>
  <si>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</si>
  <si>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</si>
  <si>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</si>
  <si>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</si>
  <si>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</si>
  <si>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</si>
  <si>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</si>
  <si>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</si>
  <si>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</si>
  <si>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</si>
  <si>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</si>
  <si>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</si>
  <si>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</si>
  <si>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</si>
  <si>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</si>
  <si>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</si>
  <si>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</si>
  <si>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</si>
  <si>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</si>
  <si>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</si>
  <si>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</si>
  <si>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</si>
  <si>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</si>
  <si>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</si>
  <si>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</si>
  <si>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</si>
  <si>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</si>
  <si>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</si>
  <si>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</si>
  <si>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</si>
  <si>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</si>
  <si>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</si>
  <si>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</si>
  <si>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</si>
  <si>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</si>
  <si>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</si>
  <si>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</si>
  <si>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</si>
  <si>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</si>
  <si>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</si>
  <si>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</si>
  <si>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</si>
  <si>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</si>
  <si>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</si>
  <si>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Beatyestown CDP, Warren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</si>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</sst>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3223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3223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1581</v>
      </c>
      <c r="C9" s="151">
        <f>(B9/$B$7)*100</f>
        <v>49.05367669872789</v>
      </c>
      <c r="D9" s="152"/>
      <c r="E9" s="152" t="s">
        <v>124</v>
      </c>
      <c r="F9" s="150">
        <v>210</v>
      </c>
      <c r="G9" s="153">
        <f t="shared" si="0"/>
        <v>6.5156686317095875</v>
      </c>
    </row>
    <row r="10" spans="1:7" ht="12.75">
      <c r="A10" s="149" t="s">
        <v>125</v>
      </c>
      <c r="B10" s="150">
        <v>1642</v>
      </c>
      <c r="C10" s="151">
        <f>(B10/$B$7)*100</f>
        <v>50.94632330127211</v>
      </c>
      <c r="D10" s="152"/>
      <c r="E10" s="152" t="s">
        <v>126</v>
      </c>
      <c r="F10" s="150">
        <v>17</v>
      </c>
      <c r="G10" s="153">
        <f t="shared" si="0"/>
        <v>0.5274588892336333</v>
      </c>
    </row>
    <row r="11" spans="1:7" ht="12.75">
      <c r="A11" s="149"/>
      <c r="B11" s="150"/>
      <c r="C11" s="151"/>
      <c r="D11" s="152"/>
      <c r="E11" s="152" t="s">
        <v>127</v>
      </c>
      <c r="F11" s="150">
        <v>34</v>
      </c>
      <c r="G11" s="153">
        <f t="shared" si="0"/>
        <v>1.0549177784672665</v>
      </c>
    </row>
    <row r="12" spans="1:7" ht="12.75">
      <c r="A12" s="149" t="s">
        <v>128</v>
      </c>
      <c r="B12" s="150">
        <v>284</v>
      </c>
      <c r="C12" s="151">
        <f aca="true" t="shared" si="1" ref="C12:C24">B12*100/B$7</f>
        <v>8.811666149550108</v>
      </c>
      <c r="D12" s="152"/>
      <c r="E12" s="152" t="s">
        <v>129</v>
      </c>
      <c r="F12" s="150">
        <v>21</v>
      </c>
      <c r="G12" s="153">
        <f t="shared" si="0"/>
        <v>0.6515668631709587</v>
      </c>
    </row>
    <row r="13" spans="1:7" ht="12.75">
      <c r="A13" s="149" t="s">
        <v>130</v>
      </c>
      <c r="B13" s="150">
        <v>277</v>
      </c>
      <c r="C13" s="151">
        <f t="shared" si="1"/>
        <v>8.594477195159788</v>
      </c>
      <c r="D13" s="152"/>
      <c r="E13" s="152" t="s">
        <v>131</v>
      </c>
      <c r="F13" s="150">
        <v>138</v>
      </c>
      <c r="G13" s="153">
        <f t="shared" si="0"/>
        <v>4.281725100837729</v>
      </c>
    </row>
    <row r="14" spans="1:7" ht="12.75">
      <c r="A14" s="149" t="s">
        <v>132</v>
      </c>
      <c r="B14" s="150">
        <v>231</v>
      </c>
      <c r="C14" s="151">
        <f t="shared" si="1"/>
        <v>7.167235494880546</v>
      </c>
      <c r="D14" s="152"/>
      <c r="E14" s="152" t="s">
        <v>133</v>
      </c>
      <c r="F14" s="150">
        <v>3013</v>
      </c>
      <c r="G14" s="153">
        <f t="shared" si="0"/>
        <v>93.48433136829041</v>
      </c>
    </row>
    <row r="15" spans="1:7" ht="12.75">
      <c r="A15" s="149" t="s">
        <v>134</v>
      </c>
      <c r="B15" s="150">
        <v>165</v>
      </c>
      <c r="C15" s="151">
        <f t="shared" si="1"/>
        <v>5.1194539249146755</v>
      </c>
      <c r="D15" s="152"/>
      <c r="E15" s="152" t="s">
        <v>135</v>
      </c>
      <c r="F15" s="150">
        <v>2826</v>
      </c>
      <c r="G15" s="153">
        <f t="shared" si="0"/>
        <v>87.68228358672044</v>
      </c>
    </row>
    <row r="16" spans="1:7" ht="12.75">
      <c r="A16" s="149" t="s">
        <v>136</v>
      </c>
      <c r="B16" s="150">
        <v>155</v>
      </c>
      <c r="C16" s="151">
        <f t="shared" si="1"/>
        <v>4.809183990071362</v>
      </c>
      <c r="D16" s="152"/>
      <c r="E16" s="152"/>
      <c r="F16" s="145"/>
      <c r="G16" s="146"/>
    </row>
    <row r="17" spans="1:7" ht="12.75">
      <c r="A17" s="149" t="s">
        <v>137</v>
      </c>
      <c r="B17" s="150">
        <v>514</v>
      </c>
      <c r="C17" s="151">
        <f t="shared" si="1"/>
        <v>15.947874650946323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674</v>
      </c>
      <c r="C18" s="151">
        <f t="shared" si="1"/>
        <v>20.912193608439342</v>
      </c>
      <c r="D18" s="152"/>
      <c r="E18" s="143" t="s">
        <v>140</v>
      </c>
      <c r="F18" s="141">
        <v>3223</v>
      </c>
      <c r="G18" s="148">
        <v>100</v>
      </c>
    </row>
    <row r="19" spans="1:7" ht="12.75">
      <c r="A19" s="149" t="s">
        <v>141</v>
      </c>
      <c r="B19" s="150">
        <v>433</v>
      </c>
      <c r="C19" s="151">
        <f t="shared" si="1"/>
        <v>13.434688178715483</v>
      </c>
      <c r="D19" s="152"/>
      <c r="E19" s="152" t="s">
        <v>142</v>
      </c>
      <c r="F19" s="150">
        <v>3223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130</v>
      </c>
      <c r="C20" s="151">
        <f t="shared" si="1"/>
        <v>4.033509152963078</v>
      </c>
      <c r="D20" s="152"/>
      <c r="E20" s="152" t="s">
        <v>144</v>
      </c>
      <c r="F20" s="150">
        <v>1218</v>
      </c>
      <c r="G20" s="153">
        <f t="shared" si="2"/>
        <v>37.790878063915606</v>
      </c>
    </row>
    <row r="21" spans="1:7" ht="12.75">
      <c r="A21" s="149" t="s">
        <v>145</v>
      </c>
      <c r="B21" s="150">
        <v>118</v>
      </c>
      <c r="C21" s="151">
        <f t="shared" si="1"/>
        <v>3.6611852311511015</v>
      </c>
      <c r="D21" s="152"/>
      <c r="E21" s="152" t="s">
        <v>146</v>
      </c>
      <c r="F21" s="150">
        <v>686</v>
      </c>
      <c r="G21" s="153">
        <f t="shared" si="2"/>
        <v>21.284517530251318</v>
      </c>
    </row>
    <row r="22" spans="1:7" ht="12.75">
      <c r="A22" s="149" t="s">
        <v>147</v>
      </c>
      <c r="B22" s="150">
        <v>152</v>
      </c>
      <c r="C22" s="151">
        <f t="shared" si="1"/>
        <v>4.716103009618368</v>
      </c>
      <c r="D22" s="152"/>
      <c r="E22" s="152" t="s">
        <v>148</v>
      </c>
      <c r="F22" s="150">
        <v>1060</v>
      </c>
      <c r="G22" s="153">
        <f t="shared" si="2"/>
        <v>32.88861309339125</v>
      </c>
    </row>
    <row r="23" spans="1:7" ht="12.75">
      <c r="A23" s="149" t="s">
        <v>149</v>
      </c>
      <c r="B23" s="150">
        <v>75</v>
      </c>
      <c r="C23" s="151">
        <f t="shared" si="1"/>
        <v>2.3270245113248524</v>
      </c>
      <c r="D23" s="152"/>
      <c r="E23" s="152" t="s">
        <v>150</v>
      </c>
      <c r="F23" s="150">
        <v>874</v>
      </c>
      <c r="G23" s="153">
        <f t="shared" si="2"/>
        <v>27.117592305305617</v>
      </c>
    </row>
    <row r="24" spans="1:7" ht="12.75">
      <c r="A24" s="149" t="s">
        <v>151</v>
      </c>
      <c r="B24" s="150">
        <v>15</v>
      </c>
      <c r="C24" s="151">
        <f t="shared" si="1"/>
        <v>0.4654049022649705</v>
      </c>
      <c r="D24" s="152"/>
      <c r="E24" s="152" t="s">
        <v>152</v>
      </c>
      <c r="F24" s="150">
        <v>117</v>
      </c>
      <c r="G24" s="153">
        <f t="shared" si="2"/>
        <v>3.63015823766677</v>
      </c>
    </row>
    <row r="25" spans="1:7" ht="12.75">
      <c r="A25" s="149"/>
      <c r="B25" s="145"/>
      <c r="C25" s="154"/>
      <c r="D25" s="152"/>
      <c r="E25" s="152" t="s">
        <v>153</v>
      </c>
      <c r="F25" s="150">
        <v>34</v>
      </c>
      <c r="G25" s="153">
        <f t="shared" si="2"/>
        <v>1.0549177784672665</v>
      </c>
    </row>
    <row r="26" spans="1:7" ht="12.75">
      <c r="A26" s="149" t="s">
        <v>154</v>
      </c>
      <c r="B26" s="155">
        <v>34.8</v>
      </c>
      <c r="C26" s="156" t="s">
        <v>420</v>
      </c>
      <c r="D26" s="152"/>
      <c r="E26" s="157" t="s">
        <v>155</v>
      </c>
      <c r="F26" s="150">
        <v>142</v>
      </c>
      <c r="G26" s="153">
        <f t="shared" si="2"/>
        <v>4.405833074775054</v>
      </c>
    </row>
    <row r="27" spans="1:7" ht="12.75">
      <c r="A27" s="149"/>
      <c r="B27" s="145"/>
      <c r="C27" s="154"/>
      <c r="D27" s="152"/>
      <c r="E27" s="158" t="s">
        <v>156</v>
      </c>
      <c r="F27" s="150">
        <v>80</v>
      </c>
      <c r="G27" s="153">
        <f t="shared" si="2"/>
        <v>2.4821594787465093</v>
      </c>
    </row>
    <row r="28" spans="1:7" ht="12.75">
      <c r="A28" s="149" t="s">
        <v>421</v>
      </c>
      <c r="B28" s="150">
        <v>2309</v>
      </c>
      <c r="C28" s="151">
        <f aca="true" t="shared" si="3" ref="C28:C35">B28*100/B$7</f>
        <v>71.64132795532113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1097</v>
      </c>
      <c r="C29" s="151">
        <f t="shared" si="3"/>
        <v>34.03661185231151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1212</v>
      </c>
      <c r="C30" s="151">
        <f t="shared" si="3"/>
        <v>37.604716103009615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2239</v>
      </c>
      <c r="C31" s="151">
        <f t="shared" si="3"/>
        <v>69.46943841141794</v>
      </c>
      <c r="D31" s="152"/>
      <c r="E31" s="152"/>
      <c r="F31" s="145"/>
      <c r="G31" s="146"/>
    </row>
    <row r="32" spans="1:7" ht="12.75">
      <c r="A32" s="149" t="s">
        <v>163</v>
      </c>
      <c r="B32" s="150">
        <v>312</v>
      </c>
      <c r="C32" s="151">
        <f t="shared" si="3"/>
        <v>9.680421967111387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242</v>
      </c>
      <c r="C33" s="151">
        <f t="shared" si="3"/>
        <v>7.508532423208191</v>
      </c>
      <c r="D33" s="152"/>
      <c r="E33" s="143" t="s">
        <v>166</v>
      </c>
      <c r="F33" s="141">
        <v>1218</v>
      </c>
      <c r="G33" s="148">
        <v>100</v>
      </c>
    </row>
    <row r="34" spans="1:7" ht="12.75">
      <c r="A34" s="149" t="s">
        <v>158</v>
      </c>
      <c r="B34" s="150">
        <v>103</v>
      </c>
      <c r="C34" s="151">
        <f t="shared" si="3"/>
        <v>3.195780328886131</v>
      </c>
      <c r="D34" s="152"/>
      <c r="E34" s="152" t="s">
        <v>167</v>
      </c>
      <c r="F34" s="150">
        <v>862</v>
      </c>
      <c r="G34" s="153">
        <f aca="true" t="shared" si="4" ref="G34:G42">F34*100/F$33</f>
        <v>70.77175697865353</v>
      </c>
    </row>
    <row r="35" spans="1:7" ht="12.75">
      <c r="A35" s="149" t="s">
        <v>160</v>
      </c>
      <c r="B35" s="150">
        <v>139</v>
      </c>
      <c r="C35" s="151">
        <f t="shared" si="3"/>
        <v>4.31275209432206</v>
      </c>
      <c r="D35" s="152"/>
      <c r="E35" s="152" t="s">
        <v>168</v>
      </c>
      <c r="F35" s="150">
        <v>481</v>
      </c>
      <c r="G35" s="153">
        <f t="shared" si="4"/>
        <v>39.49096880131363</v>
      </c>
    </row>
    <row r="36" spans="1:7" ht="12.75">
      <c r="A36" s="149"/>
      <c r="B36" s="145"/>
      <c r="C36" s="154"/>
      <c r="D36" s="152"/>
      <c r="E36" s="152" t="s">
        <v>169</v>
      </c>
      <c r="F36" s="150">
        <v>686</v>
      </c>
      <c r="G36" s="153">
        <f t="shared" si="4"/>
        <v>56.32183908045977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373</v>
      </c>
      <c r="G37" s="153">
        <f t="shared" si="4"/>
        <v>30.623973727422005</v>
      </c>
    </row>
    <row r="38" spans="1:7" ht="12.75">
      <c r="A38" s="161" t="s">
        <v>171</v>
      </c>
      <c r="B38" s="150">
        <v>3156</v>
      </c>
      <c r="C38" s="151">
        <f aca="true" t="shared" si="5" ref="C38:C56">B38*100/B$7</f>
        <v>97.9211914365498</v>
      </c>
      <c r="D38" s="152"/>
      <c r="E38" s="152" t="s">
        <v>172</v>
      </c>
      <c r="F38" s="150">
        <v>125</v>
      </c>
      <c r="G38" s="153">
        <f t="shared" si="4"/>
        <v>10.262725779967159</v>
      </c>
    </row>
    <row r="39" spans="1:7" ht="12.75">
      <c r="A39" s="149" t="s">
        <v>173</v>
      </c>
      <c r="B39" s="150">
        <v>2957</v>
      </c>
      <c r="C39" s="151">
        <f t="shared" si="5"/>
        <v>91.74681973316785</v>
      </c>
      <c r="D39" s="152"/>
      <c r="E39" s="152" t="s">
        <v>168</v>
      </c>
      <c r="F39" s="150">
        <v>77</v>
      </c>
      <c r="G39" s="153">
        <f t="shared" si="4"/>
        <v>6.32183908045977</v>
      </c>
    </row>
    <row r="40" spans="1:7" ht="12.75">
      <c r="A40" s="149" t="s">
        <v>174</v>
      </c>
      <c r="B40" s="150">
        <v>53</v>
      </c>
      <c r="C40" s="151">
        <f t="shared" si="5"/>
        <v>1.6444306546695626</v>
      </c>
      <c r="D40" s="152"/>
      <c r="E40" s="152" t="s">
        <v>175</v>
      </c>
      <c r="F40" s="150">
        <v>356</v>
      </c>
      <c r="G40" s="153">
        <f t="shared" si="4"/>
        <v>29.22824302134647</v>
      </c>
    </row>
    <row r="41" spans="1:7" ht="12.75">
      <c r="A41" s="149" t="s">
        <v>176</v>
      </c>
      <c r="B41" s="150">
        <v>1</v>
      </c>
      <c r="C41" s="151">
        <f t="shared" si="5"/>
        <v>0.03102699348433137</v>
      </c>
      <c r="D41" s="152"/>
      <c r="E41" s="152" t="s">
        <v>177</v>
      </c>
      <c r="F41" s="150">
        <v>275</v>
      </c>
      <c r="G41" s="153">
        <f t="shared" si="4"/>
        <v>22.57799671592775</v>
      </c>
    </row>
    <row r="42" spans="1:7" ht="12.75">
      <c r="A42" s="149" t="s">
        <v>178</v>
      </c>
      <c r="B42" s="150">
        <v>60</v>
      </c>
      <c r="C42" s="151">
        <f t="shared" si="5"/>
        <v>1.861619609059882</v>
      </c>
      <c r="D42" s="152"/>
      <c r="E42" s="152" t="s">
        <v>179</v>
      </c>
      <c r="F42" s="150">
        <v>75</v>
      </c>
      <c r="G42" s="153">
        <f t="shared" si="4"/>
        <v>6.157635467980295</v>
      </c>
    </row>
    <row r="43" spans="1:7" ht="12.75">
      <c r="A43" s="149" t="s">
        <v>180</v>
      </c>
      <c r="B43" s="150">
        <v>27</v>
      </c>
      <c r="C43" s="151">
        <f t="shared" si="5"/>
        <v>0.8377288240769469</v>
      </c>
      <c r="D43" s="152"/>
      <c r="E43" s="152"/>
      <c r="F43" s="145"/>
      <c r="G43" s="146"/>
    </row>
    <row r="44" spans="1:7" ht="12.75">
      <c r="A44" s="149" t="s">
        <v>181</v>
      </c>
      <c r="B44" s="150">
        <v>2</v>
      </c>
      <c r="C44" s="151">
        <f t="shared" si="5"/>
        <v>0.06205398696866274</v>
      </c>
      <c r="D44" s="152"/>
      <c r="E44" s="152" t="s">
        <v>182</v>
      </c>
      <c r="F44" s="150">
        <v>505</v>
      </c>
      <c r="G44" s="162">
        <f>F44*100/F33</f>
        <v>41.46141215106732</v>
      </c>
    </row>
    <row r="45" spans="1:7" ht="12.75">
      <c r="A45" s="149" t="s">
        <v>183</v>
      </c>
      <c r="B45" s="150">
        <v>7</v>
      </c>
      <c r="C45" s="151">
        <f t="shared" si="5"/>
        <v>0.21718895439031957</v>
      </c>
      <c r="D45" s="152"/>
      <c r="E45" s="152" t="s">
        <v>184</v>
      </c>
      <c r="F45" s="150">
        <v>191</v>
      </c>
      <c r="G45" s="162">
        <f>F45*100/F33</f>
        <v>15.681444991789819</v>
      </c>
    </row>
    <row r="46" spans="1:7" ht="12.75">
      <c r="A46" s="149" t="s">
        <v>185</v>
      </c>
      <c r="B46" s="150">
        <v>1</v>
      </c>
      <c r="C46" s="151">
        <f t="shared" si="5"/>
        <v>0.03102699348433137</v>
      </c>
      <c r="D46" s="152"/>
      <c r="E46" s="152"/>
      <c r="F46" s="145"/>
      <c r="G46" s="146"/>
    </row>
    <row r="47" spans="1:7" ht="12.75">
      <c r="A47" s="149" t="s">
        <v>186</v>
      </c>
      <c r="B47" s="150">
        <v>3</v>
      </c>
      <c r="C47" s="151">
        <f t="shared" si="5"/>
        <v>0.09308098045299411</v>
      </c>
      <c r="D47" s="152"/>
      <c r="E47" s="152" t="s">
        <v>187</v>
      </c>
      <c r="F47" s="163">
        <v>2.65</v>
      </c>
      <c r="G47" s="164" t="s">
        <v>420</v>
      </c>
    </row>
    <row r="48" spans="1:7" ht="12.75">
      <c r="A48" s="149" t="s">
        <v>188</v>
      </c>
      <c r="B48" s="150">
        <v>19</v>
      </c>
      <c r="C48" s="151">
        <f t="shared" si="5"/>
        <v>0.589512876202296</v>
      </c>
      <c r="D48" s="152"/>
      <c r="E48" s="152" t="s">
        <v>189</v>
      </c>
      <c r="F48" s="163">
        <v>3.16</v>
      </c>
      <c r="G48" s="164" t="s">
        <v>420</v>
      </c>
    </row>
    <row r="49" spans="1:7" ht="14.25">
      <c r="A49" s="149" t="s">
        <v>190</v>
      </c>
      <c r="B49" s="150">
        <v>1</v>
      </c>
      <c r="C49" s="151">
        <f t="shared" si="5"/>
        <v>0.03102699348433137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1253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1218</v>
      </c>
      <c r="G52" s="153">
        <f>F52*100/F$51</f>
        <v>97.20670391061452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35</v>
      </c>
      <c r="G53" s="153">
        <f>F53*100/F$51</f>
        <v>2.793296089385475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</v>
      </c>
      <c r="G54" s="153">
        <f>F54*100/F$51</f>
        <v>0.07980845969672785</v>
      </c>
    </row>
    <row r="55" spans="1:7" ht="12.75">
      <c r="A55" s="149" t="s">
        <v>201</v>
      </c>
      <c r="B55" s="150">
        <v>85</v>
      </c>
      <c r="C55" s="151">
        <f t="shared" si="5"/>
        <v>2.637294446168166</v>
      </c>
      <c r="D55" s="152"/>
      <c r="E55" s="152"/>
      <c r="F55" s="145"/>
      <c r="G55" s="146"/>
    </row>
    <row r="56" spans="1:7" ht="12.75">
      <c r="A56" s="149" t="s">
        <v>202</v>
      </c>
      <c r="B56" s="165">
        <v>67</v>
      </c>
      <c r="C56" s="166">
        <f t="shared" si="5"/>
        <v>2.0788085634502016</v>
      </c>
      <c r="D56" s="152"/>
      <c r="E56" s="152" t="s">
        <v>203</v>
      </c>
      <c r="F56" s="167">
        <v>1.4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3.3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3017</v>
      </c>
      <c r="C60" s="166">
        <f>B60*100/B7</f>
        <v>93.60843934222774</v>
      </c>
      <c r="D60" s="152"/>
      <c r="E60" s="143" t="s">
        <v>209</v>
      </c>
      <c r="F60" s="141">
        <v>1218</v>
      </c>
      <c r="G60" s="148">
        <v>100</v>
      </c>
    </row>
    <row r="61" spans="1:7" ht="12.75">
      <c r="A61" s="149" t="s">
        <v>210</v>
      </c>
      <c r="B61" s="165">
        <v>67</v>
      </c>
      <c r="C61" s="166">
        <f>B61*100/B7</f>
        <v>2.0788085634502016</v>
      </c>
      <c r="D61" s="152"/>
      <c r="E61" s="152" t="s">
        <v>211</v>
      </c>
      <c r="F61" s="170">
        <v>725</v>
      </c>
      <c r="G61" s="153">
        <f>F61*100/F$60</f>
        <v>59.523809523809526</v>
      </c>
    </row>
    <row r="62" spans="1:7" ht="12.75">
      <c r="A62" s="149" t="s">
        <v>212</v>
      </c>
      <c r="B62" s="165">
        <v>15</v>
      </c>
      <c r="C62" s="166">
        <f>B62*100/B7</f>
        <v>0.4654049022649705</v>
      </c>
      <c r="D62" s="152"/>
      <c r="E62" s="152" t="s">
        <v>213</v>
      </c>
      <c r="F62" s="170">
        <v>493</v>
      </c>
      <c r="G62" s="153">
        <f>F62*100/F$60</f>
        <v>40.476190476190474</v>
      </c>
    </row>
    <row r="63" spans="1:7" ht="12.75">
      <c r="A63" s="149" t="s">
        <v>214</v>
      </c>
      <c r="B63" s="165">
        <v>71</v>
      </c>
      <c r="C63" s="166">
        <f>B63*100/B7</f>
        <v>2.202916537387527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0.03102699348433137</v>
      </c>
      <c r="D64" s="152"/>
      <c r="E64" s="152" t="s">
        <v>216</v>
      </c>
      <c r="F64" s="163">
        <v>2.96</v>
      </c>
      <c r="G64" s="164" t="s">
        <v>420</v>
      </c>
    </row>
    <row r="65" spans="1:7" ht="13.5" thickBot="1">
      <c r="A65" s="171" t="s">
        <v>217</v>
      </c>
      <c r="B65" s="172">
        <v>123</v>
      </c>
      <c r="C65" s="173">
        <f>B65*100/B7</f>
        <v>3.8163201985727584</v>
      </c>
      <c r="D65" s="174"/>
      <c r="E65" s="174" t="s">
        <v>218</v>
      </c>
      <c r="F65" s="175">
        <v>2.18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3085</v>
      </c>
      <c r="G9" s="33">
        <f>(F9/$F$9)*100</f>
        <v>100</v>
      </c>
    </row>
    <row r="10" spans="1:7" ht="12.75">
      <c r="A10" s="29" t="s">
        <v>428</v>
      </c>
      <c r="B10" s="93">
        <v>874</v>
      </c>
      <c r="C10" s="33">
        <f aca="true" t="shared" si="0" ref="C10:C15">(B10/$B$10)*100</f>
        <v>100</v>
      </c>
      <c r="E10" s="34" t="s">
        <v>429</v>
      </c>
      <c r="F10" s="97">
        <v>2840</v>
      </c>
      <c r="G10" s="84">
        <f aca="true" t="shared" si="1" ref="G10:G16">(F10/$F$9)*100</f>
        <v>92.05834683954619</v>
      </c>
    </row>
    <row r="11" spans="1:8" ht="12.75">
      <c r="A11" s="36" t="s">
        <v>430</v>
      </c>
      <c r="B11" s="98">
        <v>105</v>
      </c>
      <c r="C11" s="35">
        <f t="shared" si="0"/>
        <v>12.013729977116705</v>
      </c>
      <c r="E11" s="34" t="s">
        <v>431</v>
      </c>
      <c r="F11" s="97">
        <v>2791</v>
      </c>
      <c r="G11" s="84">
        <f t="shared" si="1"/>
        <v>90.47001620745543</v>
      </c>
      <c r="H11" s="15" t="s">
        <v>409</v>
      </c>
    </row>
    <row r="12" spans="1:8" ht="12.75">
      <c r="A12" s="36" t="s">
        <v>432</v>
      </c>
      <c r="B12" s="98">
        <v>44</v>
      </c>
      <c r="C12" s="35">
        <f t="shared" si="0"/>
        <v>5.034324942791762</v>
      </c>
      <c r="E12" s="34" t="s">
        <v>433</v>
      </c>
      <c r="F12" s="97">
        <v>1934</v>
      </c>
      <c r="G12" s="84">
        <f t="shared" si="1"/>
        <v>62.6904376012966</v>
      </c>
      <c r="H12" s="15" t="s">
        <v>409</v>
      </c>
    </row>
    <row r="13" spans="1:7" ht="12.75">
      <c r="A13" s="36" t="s">
        <v>434</v>
      </c>
      <c r="B13" s="98">
        <v>371</v>
      </c>
      <c r="C13" s="35">
        <f t="shared" si="0"/>
        <v>42.44851258581236</v>
      </c>
      <c r="E13" s="34" t="s">
        <v>435</v>
      </c>
      <c r="F13" s="97">
        <v>857</v>
      </c>
      <c r="G13" s="84">
        <f t="shared" si="1"/>
        <v>27.779578606158832</v>
      </c>
    </row>
    <row r="14" spans="1:7" ht="12.75">
      <c r="A14" s="36" t="s">
        <v>436</v>
      </c>
      <c r="B14" s="98">
        <v>163</v>
      </c>
      <c r="C14" s="35">
        <f t="shared" si="0"/>
        <v>18.64988558352403</v>
      </c>
      <c r="E14" s="34" t="s">
        <v>325</v>
      </c>
      <c r="F14" s="97">
        <v>49</v>
      </c>
      <c r="G14" s="84">
        <f t="shared" si="1"/>
        <v>1.5883306320907615</v>
      </c>
    </row>
    <row r="15" spans="1:7" ht="12.75">
      <c r="A15" s="36" t="s">
        <v>46</v>
      </c>
      <c r="B15" s="97">
        <v>191</v>
      </c>
      <c r="C15" s="35">
        <f t="shared" si="0"/>
        <v>21.85354691075515</v>
      </c>
      <c r="E15" s="34" t="s">
        <v>0</v>
      </c>
      <c r="F15" s="97">
        <v>245</v>
      </c>
      <c r="G15" s="84">
        <f t="shared" si="1"/>
        <v>7.941653160453808</v>
      </c>
    </row>
    <row r="16" spans="1:7" ht="12.75">
      <c r="A16" s="36"/>
      <c r="B16" s="93" t="s">
        <v>409</v>
      </c>
      <c r="C16" s="10"/>
      <c r="E16" s="34" t="s">
        <v>1</v>
      </c>
      <c r="F16" s="98">
        <v>137</v>
      </c>
      <c r="G16" s="84">
        <f t="shared" si="1"/>
        <v>4.4408427876823335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100</v>
      </c>
      <c r="G17" s="84">
        <f>(F17/$F$9)*100</f>
        <v>3.2414910858995136</v>
      </c>
    </row>
    <row r="18" spans="1:7" ht="12.75">
      <c r="A18" s="29" t="s">
        <v>4</v>
      </c>
      <c r="B18" s="93">
        <v>2025</v>
      </c>
      <c r="C18" s="33">
        <f>(B18/$B$18)*100</f>
        <v>100</v>
      </c>
      <c r="E18" s="34" t="s">
        <v>5</v>
      </c>
      <c r="F18" s="97">
        <v>145</v>
      </c>
      <c r="G18" s="84">
        <f>(F18/$F$9)*100</f>
        <v>4.700162074554295</v>
      </c>
    </row>
    <row r="19" spans="1:7" ht="12.75">
      <c r="A19" s="36" t="s">
        <v>6</v>
      </c>
      <c r="B19" s="97">
        <v>38</v>
      </c>
      <c r="C19" s="84">
        <f aca="true" t="shared" si="2" ref="C19:C25">(B19/$B$18)*100</f>
        <v>1.876543209876543</v>
      </c>
      <c r="E19" s="34"/>
      <c r="F19" s="97" t="s">
        <v>409</v>
      </c>
      <c r="G19" s="84"/>
    </row>
    <row r="20" spans="1:7" ht="12.75">
      <c r="A20" s="36" t="s">
        <v>7</v>
      </c>
      <c r="B20" s="97">
        <v>99</v>
      </c>
      <c r="C20" s="84">
        <f t="shared" si="2"/>
        <v>4.888888888888889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749</v>
      </c>
      <c r="C21" s="84">
        <f t="shared" si="2"/>
        <v>36.98765432098766</v>
      </c>
      <c r="E21" s="38" t="s">
        <v>326</v>
      </c>
      <c r="F21" s="80">
        <v>245</v>
      </c>
      <c r="G21" s="33">
        <f>(F21/$F$21)*100</f>
        <v>100</v>
      </c>
    </row>
    <row r="22" spans="1:7" ht="12.75">
      <c r="A22" s="36" t="s">
        <v>24</v>
      </c>
      <c r="B22" s="97">
        <v>444</v>
      </c>
      <c r="C22" s="84">
        <f t="shared" si="2"/>
        <v>21.925925925925927</v>
      </c>
      <c r="E22" s="34" t="s">
        <v>25</v>
      </c>
      <c r="F22" s="97">
        <v>42</v>
      </c>
      <c r="G22" s="84">
        <f aca="true" t="shared" si="3" ref="G22:G27">(F22/$F$21)*100</f>
        <v>17.142857142857142</v>
      </c>
    </row>
    <row r="23" spans="1:7" ht="12.75">
      <c r="A23" s="36" t="s">
        <v>26</v>
      </c>
      <c r="B23" s="97">
        <v>108</v>
      </c>
      <c r="C23" s="84">
        <f t="shared" si="2"/>
        <v>5.333333333333334</v>
      </c>
      <c r="E23" s="34" t="s">
        <v>27</v>
      </c>
      <c r="F23" s="97">
        <v>77</v>
      </c>
      <c r="G23" s="84">
        <f t="shared" si="3"/>
        <v>31.428571428571427</v>
      </c>
    </row>
    <row r="24" spans="1:7" ht="12.75">
      <c r="A24" s="36" t="s">
        <v>28</v>
      </c>
      <c r="B24" s="97">
        <v>395</v>
      </c>
      <c r="C24" s="84">
        <f t="shared" si="2"/>
        <v>19.50617283950617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192</v>
      </c>
      <c r="C25" s="84">
        <f t="shared" si="2"/>
        <v>9.481481481481481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126</v>
      </c>
      <c r="G26" s="84">
        <f t="shared" si="3"/>
        <v>51.42857142857142</v>
      </c>
    </row>
    <row r="27" spans="1:7" ht="12.75">
      <c r="A27" s="36" t="s">
        <v>33</v>
      </c>
      <c r="B27" s="108">
        <v>93.2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29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2846</v>
      </c>
      <c r="G30" s="33">
        <f>(F30/$F$30)*100</f>
        <v>100</v>
      </c>
      <c r="J30" s="39"/>
    </row>
    <row r="31" spans="1:10" ht="12.75">
      <c r="A31" s="95" t="s">
        <v>18</v>
      </c>
      <c r="B31" s="93">
        <v>2367</v>
      </c>
      <c r="C31" s="33">
        <f>(B31/$B$31)*100</f>
        <v>100</v>
      </c>
      <c r="E31" s="34" t="s">
        <v>39</v>
      </c>
      <c r="F31" s="97">
        <v>2465</v>
      </c>
      <c r="G31" s="101">
        <f>(F31/$F$30)*100</f>
        <v>86.61278988053408</v>
      </c>
      <c r="J31" s="39"/>
    </row>
    <row r="32" spans="1:10" ht="12.75">
      <c r="A32" s="36" t="s">
        <v>40</v>
      </c>
      <c r="B32" s="97">
        <v>588</v>
      </c>
      <c r="C32" s="10">
        <f>(B32/$B$31)*100</f>
        <v>24.841571609632446</v>
      </c>
      <c r="E32" s="34" t="s">
        <v>41</v>
      </c>
      <c r="F32" s="97">
        <v>381</v>
      </c>
      <c r="G32" s="101">
        <f aca="true" t="shared" si="4" ref="G32:G39">(F32/$F$30)*100</f>
        <v>13.387210119465918</v>
      </c>
      <c r="J32" s="39"/>
    </row>
    <row r="33" spans="1:10" ht="12.75">
      <c r="A33" s="36" t="s">
        <v>42</v>
      </c>
      <c r="B33" s="97">
        <v>1360</v>
      </c>
      <c r="C33" s="10">
        <f aca="true" t="shared" si="5" ref="C33:C38">(B33/$B$31)*100</f>
        <v>57.4566962399662</v>
      </c>
      <c r="E33" s="34" t="s">
        <v>43</v>
      </c>
      <c r="F33" s="97">
        <v>192</v>
      </c>
      <c r="G33" s="101">
        <f t="shared" si="4"/>
        <v>6.7463106113843985</v>
      </c>
      <c r="J33" s="39"/>
    </row>
    <row r="34" spans="1:7" ht="12.75">
      <c r="A34" s="36" t="s">
        <v>44</v>
      </c>
      <c r="B34" s="97">
        <v>74</v>
      </c>
      <c r="C34" s="10">
        <f t="shared" si="5"/>
        <v>3.126320236586396</v>
      </c>
      <c r="E34" s="34" t="s">
        <v>45</v>
      </c>
      <c r="F34" s="97">
        <v>204</v>
      </c>
      <c r="G34" s="101">
        <f t="shared" si="4"/>
        <v>7.1679550245959245</v>
      </c>
    </row>
    <row r="35" spans="1:7" ht="12.75">
      <c r="A35" s="36" t="s">
        <v>47</v>
      </c>
      <c r="B35" s="97">
        <v>114</v>
      </c>
      <c r="C35" s="10">
        <f t="shared" si="5"/>
        <v>4.816223067173637</v>
      </c>
      <c r="E35" s="34" t="s">
        <v>43</v>
      </c>
      <c r="F35" s="97">
        <v>123</v>
      </c>
      <c r="G35" s="101">
        <f t="shared" si="4"/>
        <v>4.3218552354181305</v>
      </c>
    </row>
    <row r="36" spans="1:7" ht="12.75">
      <c r="A36" s="36" t="s">
        <v>19</v>
      </c>
      <c r="B36" s="97">
        <v>90</v>
      </c>
      <c r="C36" s="10">
        <f t="shared" si="5"/>
        <v>3.802281368821293</v>
      </c>
      <c r="E36" s="34" t="s">
        <v>49</v>
      </c>
      <c r="F36" s="97">
        <v>172</v>
      </c>
      <c r="G36" s="101">
        <f t="shared" si="4"/>
        <v>6.043569922698524</v>
      </c>
    </row>
    <row r="37" spans="1:7" ht="12.75">
      <c r="A37" s="36" t="s">
        <v>48</v>
      </c>
      <c r="B37" s="97">
        <v>231</v>
      </c>
      <c r="C37" s="10">
        <f t="shared" si="5"/>
        <v>9.759188846641319</v>
      </c>
      <c r="E37" s="34" t="s">
        <v>43</v>
      </c>
      <c r="F37" s="97">
        <v>69</v>
      </c>
      <c r="G37" s="101">
        <f t="shared" si="4"/>
        <v>2.4244553759662684</v>
      </c>
    </row>
    <row r="38" spans="1:7" ht="12.75">
      <c r="A38" s="36" t="s">
        <v>19</v>
      </c>
      <c r="B38" s="97">
        <v>152</v>
      </c>
      <c r="C38" s="10">
        <f t="shared" si="5"/>
        <v>6.421630756231517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7</v>
      </c>
      <c r="C42" s="33">
        <f>(B42/$B$42)*100</f>
        <v>100</v>
      </c>
      <c r="E42" s="31" t="s">
        <v>427</v>
      </c>
      <c r="F42" s="80">
        <v>3085</v>
      </c>
      <c r="G42" s="99">
        <f>(F42/$F$42)*100</f>
        <v>100</v>
      </c>
      <c r="I42" s="39"/>
    </row>
    <row r="43" spans="1:7" ht="12.75">
      <c r="A43" s="36" t="s">
        <v>23</v>
      </c>
      <c r="B43" s="98">
        <v>7</v>
      </c>
      <c r="C43" s="102">
        <f>(B43/$B$42)*100</f>
        <v>100</v>
      </c>
      <c r="E43" s="60" t="s">
        <v>327</v>
      </c>
      <c r="F43" s="106">
        <v>3853</v>
      </c>
      <c r="G43" s="107">
        <f aca="true" t="shared" si="6" ref="G43:G71">(F43/$F$42)*100</f>
        <v>124.89465153970826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26</v>
      </c>
      <c r="G45" s="101">
        <f t="shared" si="6"/>
        <v>0.8427876823338737</v>
      </c>
    </row>
    <row r="46" spans="1:7" ht="12.75">
      <c r="A46" s="29" t="s">
        <v>53</v>
      </c>
      <c r="B46" s="93">
        <v>2229</v>
      </c>
      <c r="C46" s="33">
        <f>(B46/$B$46)*100</f>
        <v>100</v>
      </c>
      <c r="E46" s="1" t="s">
        <v>54</v>
      </c>
      <c r="F46" s="97">
        <v>48</v>
      </c>
      <c r="G46" s="101">
        <f t="shared" si="6"/>
        <v>1.5559157212317665</v>
      </c>
    </row>
    <row r="47" spans="1:7" ht="12.75">
      <c r="A47" s="36" t="s">
        <v>55</v>
      </c>
      <c r="B47" s="97">
        <v>347</v>
      </c>
      <c r="C47" s="10">
        <f>(B47/$B$46)*100</f>
        <v>15.567519066846119</v>
      </c>
      <c r="E47" s="1" t="s">
        <v>56</v>
      </c>
      <c r="F47" s="97">
        <v>32</v>
      </c>
      <c r="G47" s="101">
        <f t="shared" si="6"/>
        <v>1.0372771474878444</v>
      </c>
    </row>
    <row r="48" spans="1:7" ht="12.75">
      <c r="A48" s="36"/>
      <c r="B48" s="93" t="s">
        <v>409</v>
      </c>
      <c r="C48" s="10"/>
      <c r="E48" s="1" t="s">
        <v>57</v>
      </c>
      <c r="F48" s="97">
        <v>220</v>
      </c>
      <c r="G48" s="101">
        <f t="shared" si="6"/>
        <v>7.13128038897893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86</v>
      </c>
      <c r="G49" s="101">
        <f t="shared" si="6"/>
        <v>2.787682333873582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32</v>
      </c>
      <c r="G50" s="101">
        <f t="shared" si="6"/>
        <v>1.0372771474878444</v>
      </c>
    </row>
    <row r="51" spans="1:7" ht="12.75">
      <c r="A51" s="5" t="s">
        <v>60</v>
      </c>
      <c r="B51" s="93">
        <v>707</v>
      </c>
      <c r="C51" s="33">
        <f>(B51/$B$51)*100</f>
        <v>100</v>
      </c>
      <c r="E51" s="1" t="s">
        <v>61</v>
      </c>
      <c r="F51" s="97">
        <v>681</v>
      </c>
      <c r="G51" s="101">
        <f t="shared" si="6"/>
        <v>22.07455429497569</v>
      </c>
    </row>
    <row r="52" spans="1:7" ht="12.75">
      <c r="A52" s="4" t="s">
        <v>62</v>
      </c>
      <c r="B52" s="98">
        <v>45</v>
      </c>
      <c r="C52" s="10">
        <f>(B52/$B$51)*100</f>
        <v>6.364922206506366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51</v>
      </c>
      <c r="G53" s="101">
        <f t="shared" si="6"/>
        <v>1.653160453808752</v>
      </c>
    </row>
    <row r="54" spans="1:7" ht="14.25">
      <c r="A54" s="5" t="s">
        <v>65</v>
      </c>
      <c r="B54" s="93">
        <v>1896</v>
      </c>
      <c r="C54" s="33">
        <f>(B54/$B$54)*100</f>
        <v>100</v>
      </c>
      <c r="E54" s="1" t="s">
        <v>360</v>
      </c>
      <c r="F54" s="97">
        <v>522</v>
      </c>
      <c r="G54" s="101">
        <f t="shared" si="6"/>
        <v>16.92058346839546</v>
      </c>
    </row>
    <row r="55" spans="1:7" ht="12.75">
      <c r="A55" s="4" t="s">
        <v>62</v>
      </c>
      <c r="B55" s="98">
        <v>173</v>
      </c>
      <c r="C55" s="10">
        <f>(B55/$B$54)*100</f>
        <v>9.124472573839663</v>
      </c>
      <c r="E55" s="1" t="s">
        <v>66</v>
      </c>
      <c r="F55" s="97">
        <v>698</v>
      </c>
      <c r="G55" s="101">
        <f t="shared" si="6"/>
        <v>22.625607779578605</v>
      </c>
    </row>
    <row r="56" spans="1:7" ht="12.75">
      <c r="A56" s="4" t="s">
        <v>67</v>
      </c>
      <c r="B56" s="177">
        <v>67.6</v>
      </c>
      <c r="C56" s="37" t="s">
        <v>420</v>
      </c>
      <c r="E56" s="1" t="s">
        <v>68</v>
      </c>
      <c r="F56" s="97">
        <v>16</v>
      </c>
      <c r="G56" s="101">
        <f t="shared" si="6"/>
        <v>0.5186385737439222</v>
      </c>
    </row>
    <row r="57" spans="1:7" ht="12.75">
      <c r="A57" s="4" t="s">
        <v>69</v>
      </c>
      <c r="B57" s="98">
        <v>1723</v>
      </c>
      <c r="C57" s="10">
        <f>(B57/$B$54)*100</f>
        <v>90.87552742616035</v>
      </c>
      <c r="E57" s="1" t="s">
        <v>70</v>
      </c>
      <c r="F57" s="97">
        <v>32</v>
      </c>
      <c r="G57" s="101">
        <f t="shared" si="6"/>
        <v>1.0372771474878444</v>
      </c>
    </row>
    <row r="58" spans="1:7" ht="12.75">
      <c r="A58" s="4" t="s">
        <v>67</v>
      </c>
      <c r="B58" s="177">
        <v>85.6</v>
      </c>
      <c r="C58" s="37" t="s">
        <v>420</v>
      </c>
      <c r="E58" s="1" t="s">
        <v>71</v>
      </c>
      <c r="F58" s="97">
        <v>283</v>
      </c>
      <c r="G58" s="101">
        <f t="shared" si="6"/>
        <v>9.173419773095624</v>
      </c>
    </row>
    <row r="59" spans="1:7" ht="12.75">
      <c r="A59" s="4"/>
      <c r="B59" s="93" t="s">
        <v>409</v>
      </c>
      <c r="C59" s="10"/>
      <c r="E59" s="1" t="s">
        <v>72</v>
      </c>
      <c r="F59" s="97">
        <v>17</v>
      </c>
      <c r="G59" s="101">
        <f t="shared" si="6"/>
        <v>0.5510534846029173</v>
      </c>
    </row>
    <row r="60" spans="1:7" ht="12.75">
      <c r="A60" s="5" t="s">
        <v>73</v>
      </c>
      <c r="B60" s="93">
        <v>243</v>
      </c>
      <c r="C60" s="33">
        <f>(B60/$B$60)*100</f>
        <v>100</v>
      </c>
      <c r="E60" s="1" t="s">
        <v>74</v>
      </c>
      <c r="F60" s="97">
        <v>42</v>
      </c>
      <c r="G60" s="101">
        <f t="shared" si="6"/>
        <v>1.3614262560777957</v>
      </c>
    </row>
    <row r="61" spans="1:7" ht="12.75">
      <c r="A61" s="4" t="s">
        <v>62</v>
      </c>
      <c r="B61" s="97">
        <v>56</v>
      </c>
      <c r="C61" s="10">
        <f>(B61/$B$60)*100</f>
        <v>23.045267489711936</v>
      </c>
      <c r="E61" s="1" t="s">
        <v>75</v>
      </c>
      <c r="F61" s="97">
        <v>23</v>
      </c>
      <c r="G61" s="101">
        <f t="shared" si="6"/>
        <v>0.7455429497568882</v>
      </c>
    </row>
    <row r="62" spans="1:7" ht="12.75">
      <c r="A62" s="4"/>
      <c r="B62" s="93" t="s">
        <v>409</v>
      </c>
      <c r="C62" s="10"/>
      <c r="E62" s="1" t="s">
        <v>76</v>
      </c>
      <c r="F62" s="97">
        <v>97</v>
      </c>
      <c r="G62" s="101">
        <f t="shared" si="6"/>
        <v>3.144246353322528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67</v>
      </c>
      <c r="G63" s="101">
        <f t="shared" si="6"/>
        <v>2.1717990275526744</v>
      </c>
    </row>
    <row r="64" spans="1:7" ht="12.75">
      <c r="A64" s="29" t="s">
        <v>79</v>
      </c>
      <c r="B64" s="93">
        <v>2846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1548</v>
      </c>
      <c r="C65" s="10">
        <f>(B65/$B$64)*100</f>
        <v>54.39212930428672</v>
      </c>
      <c r="E65" s="1" t="s">
        <v>81</v>
      </c>
      <c r="F65" s="97">
        <v>59</v>
      </c>
      <c r="G65" s="101">
        <f t="shared" si="6"/>
        <v>1.9124797406807132</v>
      </c>
    </row>
    <row r="66" spans="1:7" ht="12.75">
      <c r="A66" s="4" t="s">
        <v>416</v>
      </c>
      <c r="B66" s="97">
        <v>1227</v>
      </c>
      <c r="C66" s="10">
        <f aca="true" t="shared" si="7" ref="C66:C71">(B66/$B$64)*100</f>
        <v>43.11314125087843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237</v>
      </c>
      <c r="C67" s="10">
        <f t="shared" si="7"/>
        <v>8.327477160927618</v>
      </c>
      <c r="E67" s="1" t="s">
        <v>84</v>
      </c>
      <c r="F67" s="97">
        <v>80</v>
      </c>
      <c r="G67" s="101">
        <f t="shared" si="6"/>
        <v>2.593192868719611</v>
      </c>
    </row>
    <row r="68" spans="1:7" ht="12.75">
      <c r="A68" s="4" t="s">
        <v>85</v>
      </c>
      <c r="B68" s="97">
        <v>990</v>
      </c>
      <c r="C68" s="10">
        <f t="shared" si="7"/>
        <v>34.78566408995081</v>
      </c>
      <c r="E68" s="1" t="s">
        <v>86</v>
      </c>
      <c r="F68" s="97">
        <v>161</v>
      </c>
      <c r="G68" s="101">
        <f t="shared" si="6"/>
        <v>5.218800648298217</v>
      </c>
    </row>
    <row r="69" spans="1:7" ht="12.75">
      <c r="A69" s="4" t="s">
        <v>87</v>
      </c>
      <c r="B69" s="97">
        <v>697</v>
      </c>
      <c r="C69" s="10">
        <f t="shared" si="7"/>
        <v>24.49051300070274</v>
      </c>
      <c r="E69" s="1" t="s">
        <v>88</v>
      </c>
      <c r="F69" s="97">
        <v>65</v>
      </c>
      <c r="G69" s="101">
        <f t="shared" si="6"/>
        <v>2.106969205834684</v>
      </c>
    </row>
    <row r="70" spans="1:7" ht="12.75">
      <c r="A70" s="4" t="s">
        <v>89</v>
      </c>
      <c r="B70" s="97">
        <v>293</v>
      </c>
      <c r="C70" s="10">
        <f t="shared" si="7"/>
        <v>10.295151089248067</v>
      </c>
      <c r="E70" s="1" t="s">
        <v>90</v>
      </c>
      <c r="F70" s="97">
        <v>29</v>
      </c>
      <c r="G70" s="101">
        <f t="shared" si="6"/>
        <v>0.940032414910859</v>
      </c>
    </row>
    <row r="71" spans="1:7" ht="12.75">
      <c r="A71" s="7" t="s">
        <v>417</v>
      </c>
      <c r="B71" s="103">
        <v>71</v>
      </c>
      <c r="C71" s="40">
        <f t="shared" si="7"/>
        <v>2.4947294448348556</v>
      </c>
      <c r="D71" s="41"/>
      <c r="E71" s="9" t="s">
        <v>91</v>
      </c>
      <c r="F71" s="103">
        <v>486</v>
      </c>
      <c r="G71" s="104">
        <f t="shared" si="6"/>
        <v>15.753646677471636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2315</v>
      </c>
      <c r="C9" s="81">
        <f>(B9/$B$9)*100</f>
        <v>100</v>
      </c>
      <c r="D9" s="65"/>
      <c r="E9" s="79" t="s">
        <v>103</v>
      </c>
      <c r="F9" s="80">
        <v>1189</v>
      </c>
      <c r="G9" s="81">
        <f>(F9/$F$9)*100</f>
        <v>100</v>
      </c>
    </row>
    <row r="10" spans="1:7" ht="12.75">
      <c r="A10" s="82" t="s">
        <v>104</v>
      </c>
      <c r="B10" s="97">
        <v>1780</v>
      </c>
      <c r="C10" s="105">
        <f>(B10/$B$9)*100</f>
        <v>76.88984881209502</v>
      </c>
      <c r="D10" s="65"/>
      <c r="E10" s="78" t="s">
        <v>105</v>
      </c>
      <c r="F10" s="97">
        <v>74</v>
      </c>
      <c r="G10" s="105">
        <f aca="true" t="shared" si="0" ref="G10:G19">(F10/$F$9)*100</f>
        <v>6.223717409587889</v>
      </c>
    </row>
    <row r="11" spans="1:7" ht="12.75">
      <c r="A11" s="82" t="s">
        <v>106</v>
      </c>
      <c r="B11" s="97">
        <v>1780</v>
      </c>
      <c r="C11" s="105">
        <f aca="true" t="shared" si="1" ref="C11:C16">(B11/$B$9)*100</f>
        <v>76.88984881209502</v>
      </c>
      <c r="D11" s="65"/>
      <c r="E11" s="78" t="s">
        <v>107</v>
      </c>
      <c r="F11" s="97">
        <v>36</v>
      </c>
      <c r="G11" s="105">
        <f t="shared" si="0"/>
        <v>3.027754415475189</v>
      </c>
    </row>
    <row r="12" spans="1:7" ht="12.75">
      <c r="A12" s="82" t="s">
        <v>108</v>
      </c>
      <c r="B12" s="97">
        <v>1738</v>
      </c>
      <c r="C12" s="105">
        <f>(B12/$B$9)*100</f>
        <v>75.0755939524838</v>
      </c>
      <c r="D12" s="65"/>
      <c r="E12" s="78" t="s">
        <v>109</v>
      </c>
      <c r="F12" s="97">
        <v>66</v>
      </c>
      <c r="G12" s="105">
        <f t="shared" si="0"/>
        <v>5.550883095037848</v>
      </c>
    </row>
    <row r="13" spans="1:7" ht="12.75">
      <c r="A13" s="82" t="s">
        <v>110</v>
      </c>
      <c r="B13" s="97">
        <v>42</v>
      </c>
      <c r="C13" s="105">
        <f>(B13/$B$9)*100</f>
        <v>1.8142548596112311</v>
      </c>
      <c r="D13" s="65"/>
      <c r="E13" s="78" t="s">
        <v>111</v>
      </c>
      <c r="F13" s="97">
        <v>127</v>
      </c>
      <c r="G13" s="105">
        <f t="shared" si="0"/>
        <v>10.681244743481917</v>
      </c>
    </row>
    <row r="14" spans="1:7" ht="12.75">
      <c r="A14" s="82" t="s">
        <v>112</v>
      </c>
      <c r="B14" s="109">
        <v>2.4</v>
      </c>
      <c r="C14" s="112" t="s">
        <v>420</v>
      </c>
      <c r="D14" s="65"/>
      <c r="E14" s="78" t="s">
        <v>113</v>
      </c>
      <c r="F14" s="97">
        <v>180</v>
      </c>
      <c r="G14" s="105">
        <f t="shared" si="0"/>
        <v>15.138772077375945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260</v>
      </c>
      <c r="G15" s="105">
        <f t="shared" si="0"/>
        <v>21.867115222876365</v>
      </c>
    </row>
    <row r="16" spans="1:7" ht="12.75">
      <c r="A16" s="82" t="s">
        <v>226</v>
      </c>
      <c r="B16" s="97">
        <v>535</v>
      </c>
      <c r="C16" s="105">
        <f t="shared" si="1"/>
        <v>23.110151187904968</v>
      </c>
      <c r="D16" s="65"/>
      <c r="E16" s="78" t="s">
        <v>227</v>
      </c>
      <c r="F16" s="97">
        <v>160</v>
      </c>
      <c r="G16" s="105">
        <f t="shared" si="0"/>
        <v>13.45668629100084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210</v>
      </c>
      <c r="G17" s="105">
        <f t="shared" si="0"/>
        <v>17.661900756938604</v>
      </c>
    </row>
    <row r="18" spans="1:7" ht="12.75">
      <c r="A18" s="77" t="s">
        <v>229</v>
      </c>
      <c r="B18" s="80">
        <v>1239</v>
      </c>
      <c r="C18" s="81">
        <f>(B18/$B$18)*100</f>
        <v>100</v>
      </c>
      <c r="D18" s="65"/>
      <c r="E18" s="78" t="s">
        <v>329</v>
      </c>
      <c r="F18" s="97">
        <v>32</v>
      </c>
      <c r="G18" s="105">
        <f t="shared" si="0"/>
        <v>2.6913372582001682</v>
      </c>
    </row>
    <row r="19" spans="1:9" ht="12.75">
      <c r="A19" s="82" t="s">
        <v>104</v>
      </c>
      <c r="B19" s="97">
        <v>857</v>
      </c>
      <c r="C19" s="105">
        <f>(B19/$B$18)*100</f>
        <v>69.16868442292171</v>
      </c>
      <c r="D19" s="65"/>
      <c r="E19" s="78" t="s">
        <v>328</v>
      </c>
      <c r="F19" s="98">
        <v>44</v>
      </c>
      <c r="G19" s="105">
        <f t="shared" si="0"/>
        <v>3.700588730025231</v>
      </c>
      <c r="I19" s="118"/>
    </row>
    <row r="20" spans="1:7" ht="12.75">
      <c r="A20" s="82" t="s">
        <v>106</v>
      </c>
      <c r="B20" s="97">
        <v>857</v>
      </c>
      <c r="C20" s="105">
        <f>(B20/$B$18)*100</f>
        <v>69.16868442292171</v>
      </c>
      <c r="D20" s="65"/>
      <c r="E20" s="78" t="s">
        <v>230</v>
      </c>
      <c r="F20" s="97">
        <v>56507</v>
      </c>
      <c r="G20" s="112" t="s">
        <v>420</v>
      </c>
    </row>
    <row r="21" spans="1:7" ht="12.75">
      <c r="A21" s="82" t="s">
        <v>108</v>
      </c>
      <c r="B21" s="97">
        <v>842</v>
      </c>
      <c r="C21" s="105">
        <f>(B21/$B$18)*100</f>
        <v>67.95803066989508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1091</v>
      </c>
      <c r="G22" s="105">
        <f>(F22/$F$9)*100</f>
        <v>91.75777964676199</v>
      </c>
    </row>
    <row r="23" spans="1:7" ht="12.75">
      <c r="A23" s="77" t="s">
        <v>232</v>
      </c>
      <c r="B23" s="80">
        <v>315</v>
      </c>
      <c r="C23" s="81">
        <f>(B23/$B$23)*100</f>
        <v>100</v>
      </c>
      <c r="D23" s="65"/>
      <c r="E23" s="78" t="s">
        <v>233</v>
      </c>
      <c r="F23" s="97">
        <v>73528</v>
      </c>
      <c r="G23" s="112" t="s">
        <v>420</v>
      </c>
    </row>
    <row r="24" spans="1:7" ht="12.75">
      <c r="A24" s="82" t="s">
        <v>234</v>
      </c>
      <c r="B24" s="97">
        <v>158</v>
      </c>
      <c r="C24" s="105">
        <f>(B24/$B$23)*100</f>
        <v>50.15873015873016</v>
      </c>
      <c r="D24" s="65"/>
      <c r="E24" s="78" t="s">
        <v>235</v>
      </c>
      <c r="F24" s="97">
        <v>219</v>
      </c>
      <c r="G24" s="105">
        <f>(F24/$F$9)*100</f>
        <v>18.4188393608074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10752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43</v>
      </c>
      <c r="G26" s="105">
        <f>(F26/$F$9)*100</f>
        <v>3.616484440706476</v>
      </c>
    </row>
    <row r="27" spans="1:7" ht="12.75">
      <c r="A27" s="77" t="s">
        <v>244</v>
      </c>
      <c r="B27" s="80">
        <v>1730</v>
      </c>
      <c r="C27" s="81">
        <f>(B27/$B$27)*100</f>
        <v>100</v>
      </c>
      <c r="D27" s="65"/>
      <c r="E27" s="78" t="s">
        <v>237</v>
      </c>
      <c r="F27" s="98">
        <v>4576</v>
      </c>
      <c r="G27" s="112" t="s">
        <v>420</v>
      </c>
    </row>
    <row r="28" spans="1:7" ht="12.75">
      <c r="A28" s="82" t="s">
        <v>245</v>
      </c>
      <c r="B28" s="97">
        <v>1516</v>
      </c>
      <c r="C28" s="105">
        <f aca="true" t="shared" si="2" ref="C28:C33">(B28/$B$27)*100</f>
        <v>87.6300578034682</v>
      </c>
      <c r="D28" s="65"/>
      <c r="E28" s="78" t="s">
        <v>238</v>
      </c>
      <c r="F28" s="97">
        <v>16</v>
      </c>
      <c r="G28" s="105">
        <f>(F28/$F$9)*100</f>
        <v>1.3456686291000841</v>
      </c>
    </row>
    <row r="29" spans="1:7" ht="12.75">
      <c r="A29" s="82" t="s">
        <v>246</v>
      </c>
      <c r="B29" s="97">
        <v>89</v>
      </c>
      <c r="C29" s="105">
        <f t="shared" si="2"/>
        <v>5.144508670520231</v>
      </c>
      <c r="D29" s="65"/>
      <c r="E29" s="78" t="s">
        <v>239</v>
      </c>
      <c r="F29" s="97">
        <v>3000</v>
      </c>
      <c r="G29" s="112" t="s">
        <v>420</v>
      </c>
    </row>
    <row r="30" spans="1:7" ht="12.75">
      <c r="A30" s="82" t="s">
        <v>247</v>
      </c>
      <c r="B30" s="97">
        <v>8</v>
      </c>
      <c r="C30" s="105">
        <f t="shared" si="2"/>
        <v>0.46242774566473993</v>
      </c>
      <c r="D30" s="65"/>
      <c r="E30" s="78" t="s">
        <v>240</v>
      </c>
      <c r="F30" s="97">
        <v>140</v>
      </c>
      <c r="G30" s="105">
        <f>(F30/$F$9)*100</f>
        <v>11.774600504625736</v>
      </c>
    </row>
    <row r="31" spans="1:7" ht="12.75">
      <c r="A31" s="82" t="s">
        <v>274</v>
      </c>
      <c r="B31" s="97">
        <v>34</v>
      </c>
      <c r="C31" s="105">
        <f t="shared" si="2"/>
        <v>1.9653179190751446</v>
      </c>
      <c r="D31" s="65"/>
      <c r="E31" s="78" t="s">
        <v>241</v>
      </c>
      <c r="F31" s="97">
        <v>15619</v>
      </c>
      <c r="G31" s="112" t="s">
        <v>420</v>
      </c>
    </row>
    <row r="32" spans="1:7" ht="12.75">
      <c r="A32" s="82" t="s">
        <v>248</v>
      </c>
      <c r="B32" s="97">
        <v>19</v>
      </c>
      <c r="C32" s="105">
        <f t="shared" si="2"/>
        <v>1.0982658959537572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64</v>
      </c>
      <c r="C33" s="105">
        <f t="shared" si="2"/>
        <v>3.6994219653179194</v>
      </c>
      <c r="D33" s="65"/>
      <c r="E33" s="79" t="s">
        <v>243</v>
      </c>
      <c r="F33" s="80">
        <v>834</v>
      </c>
      <c r="G33" s="81">
        <f>(F33/$F$33)*100</f>
        <v>100</v>
      </c>
    </row>
    <row r="34" spans="1:7" ht="12.75">
      <c r="A34" s="82" t="s">
        <v>250</v>
      </c>
      <c r="B34" s="109">
        <v>30.7</v>
      </c>
      <c r="C34" s="112" t="s">
        <v>420</v>
      </c>
      <c r="D34" s="65"/>
      <c r="E34" s="78" t="s">
        <v>105</v>
      </c>
      <c r="F34" s="97">
        <v>17</v>
      </c>
      <c r="G34" s="105">
        <f aca="true" t="shared" si="3" ref="G34:G43">(F34/$F$33)*100</f>
        <v>2.038369304556355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22</v>
      </c>
      <c r="G35" s="105">
        <f t="shared" si="3"/>
        <v>2.6378896882494005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54</v>
      </c>
      <c r="G36" s="105">
        <f t="shared" si="3"/>
        <v>6.474820143884892</v>
      </c>
    </row>
    <row r="37" spans="1:7" ht="12.75">
      <c r="A37" s="77" t="s">
        <v>253</v>
      </c>
      <c r="B37" s="80">
        <v>1738</v>
      </c>
      <c r="C37" s="81">
        <f>(B37/$B$37)*100</f>
        <v>100</v>
      </c>
      <c r="D37" s="65"/>
      <c r="E37" s="78" t="s">
        <v>111</v>
      </c>
      <c r="F37" s="97">
        <v>42</v>
      </c>
      <c r="G37" s="105">
        <f t="shared" si="3"/>
        <v>5.0359712230215825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108</v>
      </c>
      <c r="G38" s="105">
        <f t="shared" si="3"/>
        <v>12.949640287769784</v>
      </c>
    </row>
    <row r="39" spans="1:7" ht="12.75">
      <c r="A39" s="82" t="s">
        <v>256</v>
      </c>
      <c r="B39" s="98">
        <v>607</v>
      </c>
      <c r="C39" s="105">
        <f>(B39/$B$37)*100</f>
        <v>34.92520138089758</v>
      </c>
      <c r="D39" s="65"/>
      <c r="E39" s="78" t="s">
        <v>115</v>
      </c>
      <c r="F39" s="97">
        <v>173</v>
      </c>
      <c r="G39" s="105">
        <f t="shared" si="3"/>
        <v>20.743405275779374</v>
      </c>
    </row>
    <row r="40" spans="1:7" ht="12.75">
      <c r="A40" s="82" t="s">
        <v>257</v>
      </c>
      <c r="B40" s="98">
        <v>262</v>
      </c>
      <c r="C40" s="105">
        <f>(B40/$B$37)*100</f>
        <v>15.074798619102417</v>
      </c>
      <c r="D40" s="65"/>
      <c r="E40" s="78" t="s">
        <v>227</v>
      </c>
      <c r="F40" s="97">
        <v>138</v>
      </c>
      <c r="G40" s="105">
        <f t="shared" si="3"/>
        <v>16.546762589928058</v>
      </c>
    </row>
    <row r="41" spans="1:7" ht="12.75">
      <c r="A41" s="82" t="s">
        <v>259</v>
      </c>
      <c r="B41" s="98">
        <v>441</v>
      </c>
      <c r="C41" s="105">
        <f>(B41/$B$37)*100</f>
        <v>25.37399309551208</v>
      </c>
      <c r="D41" s="65"/>
      <c r="E41" s="78" t="s">
        <v>228</v>
      </c>
      <c r="F41" s="97">
        <v>204</v>
      </c>
      <c r="G41" s="105">
        <f t="shared" si="3"/>
        <v>24.46043165467626</v>
      </c>
    </row>
    <row r="42" spans="1:7" ht="12.75">
      <c r="A42" s="82" t="s">
        <v>419</v>
      </c>
      <c r="B42" s="98">
        <v>9</v>
      </c>
      <c r="C42" s="105">
        <f>(B42/$B$37)*100</f>
        <v>0.5178365937859608</v>
      </c>
      <c r="D42" s="65"/>
      <c r="E42" s="78" t="s">
        <v>329</v>
      </c>
      <c r="F42" s="97">
        <v>32</v>
      </c>
      <c r="G42" s="105">
        <f t="shared" si="3"/>
        <v>3.8369304556354913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44</v>
      </c>
      <c r="G43" s="105">
        <f t="shared" si="3"/>
        <v>5.275779376498801</v>
      </c>
    </row>
    <row r="44" spans="1:7" ht="12.75">
      <c r="A44" s="82" t="s">
        <v>13</v>
      </c>
      <c r="B44" s="98">
        <v>182</v>
      </c>
      <c r="C44" s="105">
        <f>(B44/$B$37)*100</f>
        <v>10.47180667433832</v>
      </c>
      <c r="D44" s="65"/>
      <c r="E44" s="78" t="s">
        <v>252</v>
      </c>
      <c r="F44" s="97">
        <v>75196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237</v>
      </c>
      <c r="C46" s="105">
        <f>(B46/$B$37)*100</f>
        <v>13.636363636363635</v>
      </c>
      <c r="D46" s="65"/>
      <c r="E46" s="78" t="s">
        <v>255</v>
      </c>
      <c r="F46" s="97">
        <v>29345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48843</v>
      </c>
      <c r="G48" s="112" t="s">
        <v>420</v>
      </c>
    </row>
    <row r="49" spans="1:7" ht="13.5" thickBot="1">
      <c r="A49" s="82" t="s">
        <v>14</v>
      </c>
      <c r="B49" s="98">
        <v>19</v>
      </c>
      <c r="C49" s="105">
        <f aca="true" t="shared" si="4" ref="C49:C55">(B49/$B$37)*100</f>
        <v>1.093210586881473</v>
      </c>
      <c r="D49" s="87"/>
      <c r="E49" s="88" t="s">
        <v>261</v>
      </c>
      <c r="F49" s="113">
        <v>38173</v>
      </c>
      <c r="G49" s="114" t="s">
        <v>420</v>
      </c>
    </row>
    <row r="50" spans="1:7" ht="13.5" thickTop="1">
      <c r="A50" s="82" t="s">
        <v>275</v>
      </c>
      <c r="B50" s="98">
        <v>150</v>
      </c>
      <c r="C50" s="105">
        <f t="shared" si="4"/>
        <v>8.63060989643268</v>
      </c>
      <c r="D50" s="65"/>
      <c r="E50" s="78"/>
      <c r="F50" s="86"/>
      <c r="G50" s="85"/>
    </row>
    <row r="51" spans="1:7" ht="12.75">
      <c r="A51" s="82" t="s">
        <v>276</v>
      </c>
      <c r="B51" s="98">
        <v>210</v>
      </c>
      <c r="C51" s="105">
        <f t="shared" si="4"/>
        <v>12.082853855005753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49</v>
      </c>
      <c r="C52" s="105">
        <f t="shared" si="4"/>
        <v>2.819332566168009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145</v>
      </c>
      <c r="C53" s="105">
        <f t="shared" si="4"/>
        <v>8.342922899884925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132</v>
      </c>
      <c r="C54" s="105">
        <f t="shared" si="4"/>
        <v>7.59493670886076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81</v>
      </c>
      <c r="C55" s="105">
        <f t="shared" si="4"/>
        <v>4.660529344073648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175</v>
      </c>
      <c r="C57" s="105">
        <f>(B57/$B$37)*100</f>
        <v>10.06904487917146</v>
      </c>
      <c r="D57" s="65"/>
      <c r="E57" s="79" t="s">
        <v>243</v>
      </c>
      <c r="F57" s="80">
        <v>17</v>
      </c>
      <c r="G57" s="81">
        <f>(F57/L57)*100</f>
        <v>2.038369304556355</v>
      </c>
      <c r="H57" s="79" t="s">
        <v>243</v>
      </c>
      <c r="L57" s="15">
        <v>834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7</v>
      </c>
      <c r="G58" s="105">
        <f>(F58/L58)*100</f>
        <v>1.4141414141414141</v>
      </c>
      <c r="H58" s="78" t="s">
        <v>277</v>
      </c>
      <c r="L58" s="15">
        <v>495</v>
      </c>
    </row>
    <row r="59" spans="1:12" ht="12.75">
      <c r="A59" s="82" t="s">
        <v>271</v>
      </c>
      <c r="B59" s="98">
        <v>176</v>
      </c>
      <c r="C59" s="105">
        <f>(B59/$B$37)*100</f>
        <v>10.126582278481013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207</v>
      </c>
    </row>
    <row r="60" spans="1:7" ht="12.75">
      <c r="A60" s="82" t="s">
        <v>272</v>
      </c>
      <c r="B60" s="98">
        <v>262</v>
      </c>
      <c r="C60" s="105">
        <f>(B60/$B$37)*100</f>
        <v>15.074798619102417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144</v>
      </c>
      <c r="C62" s="105">
        <f>(B62/$B$37)*100</f>
        <v>8.285385500575373</v>
      </c>
      <c r="D62" s="65"/>
      <c r="E62" s="79" t="s">
        <v>282</v>
      </c>
      <c r="F62" s="80">
        <v>7</v>
      </c>
      <c r="G62" s="81">
        <f>(F62/L62)*100</f>
        <v>8.75</v>
      </c>
      <c r="H62" s="79" t="s">
        <v>116</v>
      </c>
      <c r="L62" s="15">
        <v>80</v>
      </c>
    </row>
    <row r="63" spans="1:12" ht="12.75">
      <c r="A63" s="61" t="s">
        <v>15</v>
      </c>
      <c r="B63" s="98">
        <v>93</v>
      </c>
      <c r="C63" s="105">
        <f>(B63/$B$37)*100</f>
        <v>5.350978135788263</v>
      </c>
      <c r="D63" s="65"/>
      <c r="E63" s="78" t="s">
        <v>277</v>
      </c>
      <c r="F63" s="97">
        <v>7</v>
      </c>
      <c r="G63" s="105">
        <f>(F63/L63)*100</f>
        <v>10.606060606060606</v>
      </c>
      <c r="H63" s="78" t="s">
        <v>277</v>
      </c>
      <c r="L63" s="15">
        <v>66</v>
      </c>
    </row>
    <row r="64" spans="1:12" ht="12.75">
      <c r="A64" s="82" t="s">
        <v>273</v>
      </c>
      <c r="B64" s="98">
        <v>102</v>
      </c>
      <c r="C64" s="105">
        <f>(B64/$B$37)*100</f>
        <v>5.868814729574224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21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70</v>
      </c>
      <c r="G66" s="81">
        <f aca="true" t="shared" si="5" ref="G66:G71">(F66/L66)*100</f>
        <v>2.2690437601296596</v>
      </c>
      <c r="H66" s="79" t="s">
        <v>283</v>
      </c>
      <c r="L66" s="15">
        <v>3085</v>
      </c>
    </row>
    <row r="67" spans="1:12" ht="12.75">
      <c r="A67" s="82" t="s">
        <v>285</v>
      </c>
      <c r="B67" s="97">
        <v>1383</v>
      </c>
      <c r="C67" s="105">
        <f>(B67/$B$37)*100</f>
        <v>79.57422324510932</v>
      </c>
      <c r="D67" s="65"/>
      <c r="E67" s="78" t="s">
        <v>421</v>
      </c>
      <c r="F67" s="97">
        <v>61</v>
      </c>
      <c r="G67" s="105">
        <f t="shared" si="5"/>
        <v>2.736653207716465</v>
      </c>
      <c r="H67" s="78" t="s">
        <v>421</v>
      </c>
      <c r="L67" s="15">
        <v>2229</v>
      </c>
    </row>
    <row r="68" spans="1:12" ht="12.75">
      <c r="A68" s="82" t="s">
        <v>287</v>
      </c>
      <c r="B68" s="97">
        <v>193</v>
      </c>
      <c r="C68" s="105">
        <f>(B68/$B$37)*100</f>
        <v>11.104718066743382</v>
      </c>
      <c r="D68" s="65"/>
      <c r="E68" s="78" t="s">
        <v>286</v>
      </c>
      <c r="F68" s="97">
        <v>0</v>
      </c>
      <c r="G68" s="105">
        <f t="shared" si="5"/>
        <v>0</v>
      </c>
      <c r="H68" s="78" t="s">
        <v>286</v>
      </c>
      <c r="L68" s="15">
        <v>243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9</v>
      </c>
      <c r="G69" s="105">
        <f t="shared" si="5"/>
        <v>1.0514018691588785</v>
      </c>
      <c r="H69" s="78" t="s">
        <v>288</v>
      </c>
      <c r="L69" s="15">
        <v>856</v>
      </c>
    </row>
    <row r="70" spans="1:12" ht="12.75">
      <c r="A70" s="82" t="s">
        <v>98</v>
      </c>
      <c r="B70" s="97">
        <v>162</v>
      </c>
      <c r="C70" s="105">
        <f>(B70/$B$37)*100</f>
        <v>9.321058688147296</v>
      </c>
      <c r="D70" s="65"/>
      <c r="E70" s="78" t="s">
        <v>289</v>
      </c>
      <c r="F70" s="97">
        <v>9</v>
      </c>
      <c r="G70" s="105">
        <f t="shared" si="5"/>
        <v>1.4586709886547813</v>
      </c>
      <c r="H70" s="78" t="s">
        <v>289</v>
      </c>
      <c r="L70" s="15">
        <v>617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38</v>
      </c>
      <c r="G71" s="119">
        <f t="shared" si="5"/>
        <v>8.050847457627118</v>
      </c>
      <c r="H71" s="92" t="s">
        <v>290</v>
      </c>
      <c r="L71" s="15">
        <v>472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1243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1201</v>
      </c>
      <c r="G9" s="81">
        <f>(F9/$F$9)*100</f>
        <v>100</v>
      </c>
      <c r="I9" s="53"/>
    </row>
    <row r="10" spans="1:7" ht="12.75">
      <c r="A10" s="36" t="s">
        <v>296</v>
      </c>
      <c r="B10" s="97">
        <v>613</v>
      </c>
      <c r="C10" s="105">
        <f aca="true" t="shared" si="0" ref="C10:C18">(B10/$B$8)*100</f>
        <v>49.316170555108606</v>
      </c>
      <c r="E10" s="32" t="s">
        <v>297</v>
      </c>
      <c r="F10" s="97">
        <v>1180</v>
      </c>
      <c r="G10" s="105">
        <f>(F10/$F$9)*100</f>
        <v>98.25145711906744</v>
      </c>
    </row>
    <row r="11" spans="1:7" ht="12.75">
      <c r="A11" s="36" t="s">
        <v>298</v>
      </c>
      <c r="B11" s="97">
        <v>199</v>
      </c>
      <c r="C11" s="105">
        <f t="shared" si="0"/>
        <v>16.00965406275141</v>
      </c>
      <c r="E11" s="32" t="s">
        <v>299</v>
      </c>
      <c r="F11" s="97">
        <v>17</v>
      </c>
      <c r="G11" s="105">
        <f>(F11/$F$9)*100</f>
        <v>1.4154870940882598</v>
      </c>
    </row>
    <row r="12" spans="1:7" ht="12.75">
      <c r="A12" s="36" t="s">
        <v>300</v>
      </c>
      <c r="B12" s="97">
        <v>33</v>
      </c>
      <c r="C12" s="105">
        <f t="shared" si="0"/>
        <v>2.6548672566371683</v>
      </c>
      <c r="E12" s="32" t="s">
        <v>301</v>
      </c>
      <c r="F12" s="97">
        <v>4</v>
      </c>
      <c r="G12" s="105">
        <f>(F12/$F$9)*100</f>
        <v>0.33305578684429643</v>
      </c>
    </row>
    <row r="13" spans="1:7" ht="12.75">
      <c r="A13" s="36" t="s">
        <v>302</v>
      </c>
      <c r="B13" s="97">
        <v>62</v>
      </c>
      <c r="C13" s="105">
        <f t="shared" si="0"/>
        <v>4.98793242156074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65</v>
      </c>
      <c r="C14" s="105">
        <f t="shared" si="0"/>
        <v>5.229283990345937</v>
      </c>
      <c r="E14" s="42" t="s">
        <v>304</v>
      </c>
      <c r="F14" s="80">
        <v>652</v>
      </c>
      <c r="G14" s="81">
        <f>(F14/$F$14)*100</f>
        <v>100</v>
      </c>
    </row>
    <row r="15" spans="1:7" ht="12.75">
      <c r="A15" s="36" t="s">
        <v>305</v>
      </c>
      <c r="B15" s="97">
        <v>187</v>
      </c>
      <c r="C15" s="105">
        <f t="shared" si="0"/>
        <v>15.04424778761062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84</v>
      </c>
      <c r="C16" s="105">
        <f t="shared" si="0"/>
        <v>6.757843925985519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29</v>
      </c>
      <c r="G17" s="105">
        <f aca="true" t="shared" si="1" ref="G17:G23">(F17/$F$14)*100</f>
        <v>4.447852760736196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102</v>
      </c>
      <c r="G18" s="105">
        <f t="shared" si="1"/>
        <v>15.644171779141105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338</v>
      </c>
      <c r="G19" s="105">
        <f t="shared" si="1"/>
        <v>51.84049079754601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151</v>
      </c>
      <c r="G20" s="105">
        <f t="shared" si="1"/>
        <v>23.159509202453986</v>
      </c>
    </row>
    <row r="21" spans="1:7" ht="12.75">
      <c r="A21" s="36" t="s">
        <v>315</v>
      </c>
      <c r="B21" s="98">
        <v>52</v>
      </c>
      <c r="C21" s="105">
        <f aca="true" t="shared" si="2" ref="C21:C28">(B21/$B$8)*100</f>
        <v>4.18342719227675</v>
      </c>
      <c r="E21" s="1" t="s">
        <v>316</v>
      </c>
      <c r="F21" s="97">
        <v>32</v>
      </c>
      <c r="G21" s="105">
        <f t="shared" si="1"/>
        <v>4.9079754601226995</v>
      </c>
    </row>
    <row r="22" spans="1:7" ht="12.75">
      <c r="A22" s="36" t="s">
        <v>317</v>
      </c>
      <c r="B22" s="98">
        <v>106</v>
      </c>
      <c r="C22" s="105">
        <f t="shared" si="2"/>
        <v>8.527755430410297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30</v>
      </c>
      <c r="C23" s="105">
        <f t="shared" si="2"/>
        <v>2.413515687851971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240</v>
      </c>
      <c r="C24" s="105">
        <f t="shared" si="2"/>
        <v>19.308125502815766</v>
      </c>
      <c r="E24" s="1" t="s">
        <v>322</v>
      </c>
      <c r="F24" s="97">
        <v>174700</v>
      </c>
      <c r="G24" s="112" t="s">
        <v>420</v>
      </c>
    </row>
    <row r="25" spans="1:7" ht="12.75">
      <c r="A25" s="36" t="s">
        <v>323</v>
      </c>
      <c r="B25" s="97">
        <v>366</v>
      </c>
      <c r="C25" s="105">
        <f t="shared" si="2"/>
        <v>29.444891391794048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396</v>
      </c>
      <c r="C26" s="105">
        <f t="shared" si="2"/>
        <v>31.858407079646017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41</v>
      </c>
      <c r="C27" s="105">
        <f t="shared" si="2"/>
        <v>3.2984714400643607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12</v>
      </c>
      <c r="C28" s="105">
        <f t="shared" si="2"/>
        <v>0.9654062751407884</v>
      </c>
      <c r="E28" s="32" t="s">
        <v>335</v>
      </c>
      <c r="F28" s="97">
        <v>508</v>
      </c>
      <c r="G28" s="105">
        <f aca="true" t="shared" si="3" ref="G28:G35">(F28/$F$14)*100</f>
        <v>77.91411042944786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13</v>
      </c>
      <c r="C31" s="105">
        <f aca="true" t="shared" si="4" ref="C31:C39">(B31/$B$8)*100</f>
        <v>1.0458567980691875</v>
      </c>
      <c r="E31" s="32" t="s">
        <v>340</v>
      </c>
      <c r="F31" s="97">
        <v>9</v>
      </c>
      <c r="G31" s="105">
        <f t="shared" si="3"/>
        <v>1.3803680981595092</v>
      </c>
    </row>
    <row r="32" spans="1:7" ht="12.75">
      <c r="A32" s="36" t="s">
        <v>341</v>
      </c>
      <c r="B32" s="97">
        <v>15</v>
      </c>
      <c r="C32" s="105">
        <f t="shared" si="4"/>
        <v>1.2067578439259854</v>
      </c>
      <c r="E32" s="32" t="s">
        <v>342</v>
      </c>
      <c r="F32" s="97">
        <v>24</v>
      </c>
      <c r="G32" s="105">
        <f t="shared" si="3"/>
        <v>3.6809815950920246</v>
      </c>
    </row>
    <row r="33" spans="1:7" ht="12.75">
      <c r="A33" s="36" t="s">
        <v>343</v>
      </c>
      <c r="B33" s="97">
        <v>98</v>
      </c>
      <c r="C33" s="105">
        <f t="shared" si="4"/>
        <v>7.884151246983105</v>
      </c>
      <c r="E33" s="32" t="s">
        <v>344</v>
      </c>
      <c r="F33" s="97">
        <v>160</v>
      </c>
      <c r="G33" s="105">
        <f t="shared" si="3"/>
        <v>24.539877300613497</v>
      </c>
    </row>
    <row r="34" spans="1:7" ht="12.75">
      <c r="A34" s="36" t="s">
        <v>345</v>
      </c>
      <c r="B34" s="97">
        <v>293</v>
      </c>
      <c r="C34" s="105">
        <f t="shared" si="4"/>
        <v>23.572003218020917</v>
      </c>
      <c r="E34" s="32" t="s">
        <v>346</v>
      </c>
      <c r="F34" s="97">
        <v>183</v>
      </c>
      <c r="G34" s="105">
        <f t="shared" si="3"/>
        <v>28.067484662576685</v>
      </c>
    </row>
    <row r="35" spans="1:7" ht="12.75">
      <c r="A35" s="36" t="s">
        <v>347</v>
      </c>
      <c r="B35" s="97">
        <v>101</v>
      </c>
      <c r="C35" s="105">
        <f t="shared" si="4"/>
        <v>8.125502815768302</v>
      </c>
      <c r="E35" s="32" t="s">
        <v>348</v>
      </c>
      <c r="F35" s="97">
        <v>132</v>
      </c>
      <c r="G35" s="105">
        <f t="shared" si="3"/>
        <v>20.245398773006134</v>
      </c>
    </row>
    <row r="36" spans="1:7" ht="12.75">
      <c r="A36" s="36" t="s">
        <v>349</v>
      </c>
      <c r="B36" s="97">
        <v>169</v>
      </c>
      <c r="C36" s="105">
        <f t="shared" si="4"/>
        <v>13.596138374899436</v>
      </c>
      <c r="E36" s="32" t="s">
        <v>350</v>
      </c>
      <c r="F36" s="97">
        <v>1583</v>
      </c>
      <c r="G36" s="112" t="s">
        <v>420</v>
      </c>
    </row>
    <row r="37" spans="1:7" ht="12.75">
      <c r="A37" s="36" t="s">
        <v>351</v>
      </c>
      <c r="B37" s="97">
        <v>196</v>
      </c>
      <c r="C37" s="105">
        <f t="shared" si="4"/>
        <v>15.76830249396621</v>
      </c>
      <c r="E37" s="32" t="s">
        <v>352</v>
      </c>
      <c r="F37" s="97">
        <v>144</v>
      </c>
      <c r="G37" s="105">
        <f>(F37/$F$14)*100</f>
        <v>22.085889570552148</v>
      </c>
    </row>
    <row r="38" spans="1:7" ht="12.75">
      <c r="A38" s="36" t="s">
        <v>353</v>
      </c>
      <c r="B38" s="97">
        <v>275</v>
      </c>
      <c r="C38" s="105">
        <f t="shared" si="4"/>
        <v>22.123893805309734</v>
      </c>
      <c r="E38" s="32" t="s">
        <v>350</v>
      </c>
      <c r="F38" s="97">
        <v>542</v>
      </c>
      <c r="G38" s="112" t="s">
        <v>420</v>
      </c>
    </row>
    <row r="39" spans="1:7" ht="12.75">
      <c r="A39" s="36" t="s">
        <v>354</v>
      </c>
      <c r="B39" s="97">
        <v>83</v>
      </c>
      <c r="C39" s="105">
        <f t="shared" si="4"/>
        <v>6.6773934030571205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1201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186</v>
      </c>
      <c r="G43" s="105">
        <f aca="true" t="shared" si="5" ref="G43:G48">(F43/$F$14)*100</f>
        <v>28.52760736196319</v>
      </c>
    </row>
    <row r="44" spans="1:7" ht="12.75">
      <c r="A44" s="36" t="s">
        <v>368</v>
      </c>
      <c r="B44" s="98">
        <v>193</v>
      </c>
      <c r="C44" s="105">
        <f aca="true" t="shared" si="6" ref="C44:C49">(B44/$B$42)*100</f>
        <v>16.069941715237302</v>
      </c>
      <c r="E44" s="32" t="s">
        <v>369</v>
      </c>
      <c r="F44" s="97">
        <v>94</v>
      </c>
      <c r="G44" s="105">
        <f t="shared" si="5"/>
        <v>14.417177914110429</v>
      </c>
    </row>
    <row r="45" spans="1:7" ht="12.75">
      <c r="A45" s="36" t="s">
        <v>370</v>
      </c>
      <c r="B45" s="98">
        <v>406</v>
      </c>
      <c r="C45" s="105">
        <f t="shared" si="6"/>
        <v>33.80516236469609</v>
      </c>
      <c r="E45" s="32" t="s">
        <v>371</v>
      </c>
      <c r="F45" s="97">
        <v>86</v>
      </c>
      <c r="G45" s="105">
        <f t="shared" si="5"/>
        <v>13.190184049079754</v>
      </c>
    </row>
    <row r="46" spans="1:7" ht="12.75">
      <c r="A46" s="36" t="s">
        <v>372</v>
      </c>
      <c r="B46" s="98">
        <v>288</v>
      </c>
      <c r="C46" s="105">
        <f t="shared" si="6"/>
        <v>23.98001665278934</v>
      </c>
      <c r="E46" s="32" t="s">
        <v>373</v>
      </c>
      <c r="F46" s="97">
        <v>93</v>
      </c>
      <c r="G46" s="105">
        <f t="shared" si="5"/>
        <v>14.263803680981596</v>
      </c>
    </row>
    <row r="47" spans="1:7" ht="12.75">
      <c r="A47" s="36" t="s">
        <v>374</v>
      </c>
      <c r="B47" s="97">
        <v>127</v>
      </c>
      <c r="C47" s="105">
        <f t="shared" si="6"/>
        <v>10.574521232306411</v>
      </c>
      <c r="E47" s="32" t="s">
        <v>375</v>
      </c>
      <c r="F47" s="97">
        <v>37</v>
      </c>
      <c r="G47" s="105">
        <f t="shared" si="5"/>
        <v>5.674846625766871</v>
      </c>
    </row>
    <row r="48" spans="1:7" ht="12.75">
      <c r="A48" s="36" t="s">
        <v>376</v>
      </c>
      <c r="B48" s="97">
        <v>47</v>
      </c>
      <c r="C48" s="105">
        <f t="shared" si="6"/>
        <v>3.913405495420483</v>
      </c>
      <c r="E48" s="32" t="s">
        <v>377</v>
      </c>
      <c r="F48" s="97">
        <v>156</v>
      </c>
      <c r="G48" s="105">
        <f t="shared" si="5"/>
        <v>23.92638036809816</v>
      </c>
    </row>
    <row r="49" spans="1:7" ht="12.75">
      <c r="A49" s="36" t="s">
        <v>378</v>
      </c>
      <c r="B49" s="97">
        <v>140</v>
      </c>
      <c r="C49" s="105">
        <f t="shared" si="6"/>
        <v>11.656952539550375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501</v>
      </c>
      <c r="G51" s="81">
        <f>(F51/F$51)*100</f>
        <v>100</v>
      </c>
    </row>
    <row r="52" spans="1:7" ht="12.75">
      <c r="A52" s="4" t="s">
        <v>382</v>
      </c>
      <c r="B52" s="97">
        <v>99</v>
      </c>
      <c r="C52" s="105">
        <f>(B52/$B$42)*100</f>
        <v>8.243130724396336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326</v>
      </c>
      <c r="C53" s="105">
        <f>(B53/$B$42)*100</f>
        <v>27.14404662781016</v>
      </c>
      <c r="E53" s="32" t="s">
        <v>385</v>
      </c>
      <c r="F53" s="97">
        <v>13</v>
      </c>
      <c r="G53" s="105">
        <f>(F53/F$51)*100</f>
        <v>2.5948103792415167</v>
      </c>
    </row>
    <row r="54" spans="1:7" ht="12.75">
      <c r="A54" s="4" t="s">
        <v>386</v>
      </c>
      <c r="B54" s="97">
        <v>590</v>
      </c>
      <c r="C54" s="105">
        <f>(B54/$B$42)*100</f>
        <v>49.12572855953372</v>
      </c>
      <c r="E54" s="32" t="s">
        <v>387</v>
      </c>
      <c r="F54" s="97">
        <v>6</v>
      </c>
      <c r="G54" s="105">
        <f aca="true" t="shared" si="7" ref="G54:G60">(F54/F$51)*100</f>
        <v>1.1976047904191618</v>
      </c>
    </row>
    <row r="55" spans="1:7" ht="12.75">
      <c r="A55" s="4" t="s">
        <v>388</v>
      </c>
      <c r="B55" s="97">
        <v>186</v>
      </c>
      <c r="C55" s="105">
        <f>(B55/$B$42)*100</f>
        <v>15.487094088259784</v>
      </c>
      <c r="E55" s="32" t="s">
        <v>389</v>
      </c>
      <c r="F55" s="97">
        <v>13</v>
      </c>
      <c r="G55" s="105">
        <f t="shared" si="7"/>
        <v>2.5948103792415167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279</v>
      </c>
      <c r="G56" s="105">
        <f t="shared" si="7"/>
        <v>55.688622754491014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81</v>
      </c>
      <c r="G57" s="105">
        <f t="shared" si="7"/>
        <v>16.16766467065868</v>
      </c>
    </row>
    <row r="58" spans="1:7" ht="12.75">
      <c r="A58" s="36" t="s">
        <v>393</v>
      </c>
      <c r="B58" s="97">
        <v>855</v>
      </c>
      <c r="C58" s="105">
        <f aca="true" t="shared" si="8" ref="C58:C66">(B58/$B$42)*100</f>
        <v>71.19067443796835</v>
      </c>
      <c r="E58" s="32" t="s">
        <v>394</v>
      </c>
      <c r="F58" s="97">
        <v>100</v>
      </c>
      <c r="G58" s="105">
        <f t="shared" si="7"/>
        <v>19.960079840319363</v>
      </c>
    </row>
    <row r="59" spans="1:7" ht="12.75">
      <c r="A59" s="36" t="s">
        <v>395</v>
      </c>
      <c r="B59" s="97">
        <v>30</v>
      </c>
      <c r="C59" s="105">
        <f t="shared" si="8"/>
        <v>2.497918401332223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142</v>
      </c>
      <c r="C60" s="105">
        <f t="shared" si="8"/>
        <v>11.823480432972524</v>
      </c>
      <c r="E60" s="32" t="s">
        <v>398</v>
      </c>
      <c r="F60" s="97">
        <v>9</v>
      </c>
      <c r="G60" s="105">
        <f t="shared" si="7"/>
        <v>1.7964071856287425</v>
      </c>
    </row>
    <row r="61" spans="1:7" ht="12.75">
      <c r="A61" s="36" t="s">
        <v>399</v>
      </c>
      <c r="B61" s="97">
        <v>174</v>
      </c>
      <c r="C61" s="105">
        <f t="shared" si="8"/>
        <v>14.487926727726894</v>
      </c>
      <c r="E61" s="32" t="s">
        <v>322</v>
      </c>
      <c r="F61" s="97">
        <v>722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91</v>
      </c>
      <c r="G65" s="105">
        <f aca="true" t="shared" si="9" ref="G65:G71">(F65/F$51)*100</f>
        <v>18.163672654690618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53</v>
      </c>
      <c r="G66" s="105">
        <f t="shared" si="9"/>
        <v>10.578842315369261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97</v>
      </c>
      <c r="G67" s="105">
        <f t="shared" si="9"/>
        <v>19.36127744510978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45</v>
      </c>
      <c r="G68" s="105">
        <f t="shared" si="9"/>
        <v>8.982035928143713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36</v>
      </c>
      <c r="G69" s="105">
        <f t="shared" si="9"/>
        <v>7.18562874251497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157</v>
      </c>
      <c r="G70" s="105">
        <f t="shared" si="9"/>
        <v>31.3373253493014</v>
      </c>
    </row>
    <row r="71" spans="1:7" ht="12.75">
      <c r="A71" s="54" t="s">
        <v>411</v>
      </c>
      <c r="B71" s="103">
        <v>19</v>
      </c>
      <c r="C71" s="115">
        <f>(B71/$B$42)*100</f>
        <v>1.5820149875104081</v>
      </c>
      <c r="D71" s="41"/>
      <c r="E71" s="44" t="s">
        <v>379</v>
      </c>
      <c r="F71" s="103">
        <v>22</v>
      </c>
      <c r="G71" s="115">
        <f t="shared" si="9"/>
        <v>4.39121756487026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2002-06-26T13:28:28Z</dcterms:modified>
  <cp:category/>
  <cp:version/>
  <cp:contentType/>
  <cp:contentStatus/>
</cp:coreProperties>
</file>