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2018 Wholesaler Investigation May 8\OTSC Exhibits\Exhibit 1 (Big 5 Wine and Spirits Wholesalers Report)\"/>
    </mc:Choice>
  </mc:AlternateContent>
  <xr:revisionPtr revIDLastSave="0" documentId="13_ncr:1_{FC12675E-B5A6-4B49-A152-F177CD7168C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Ips Paid By Big 5 Wholesalers" sheetId="1" r:id="rId1"/>
  </sheets>
  <definedNames>
    <definedName name="_xlnm.Print_Area" localSheetId="0">'RIps Paid By Big 5 Wholesalers'!$A$1:$I$10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C8" i="1"/>
  <c r="B8" i="1"/>
  <c r="I7" i="1"/>
  <c r="E7" i="1"/>
  <c r="I6" i="1"/>
  <c r="E6" i="1"/>
  <c r="I5" i="1"/>
  <c r="E5" i="1"/>
  <c r="I4" i="1"/>
  <c r="E4" i="1"/>
  <c r="I3" i="1"/>
  <c r="E3" i="1"/>
  <c r="I2" i="1"/>
  <c r="E2" i="1"/>
  <c r="E8" i="1" l="1"/>
  <c r="I8" i="1"/>
</calcChain>
</file>

<file path=xl/sharedStrings.xml><?xml version="1.0" encoding="utf-8"?>
<sst xmlns="http://schemas.openxmlformats.org/spreadsheetml/2006/main" count="18" uniqueCount="17">
  <si>
    <t>Wholesaler</t>
  </si>
  <si>
    <t>2017 Gross Sales</t>
  </si>
  <si>
    <t>2017 Total RIPS Amount Paid</t>
  </si>
  <si>
    <t>Number of Customers Receiving RIPs</t>
  </si>
  <si>
    <t>RIPs as Percent of Sales 2017</t>
  </si>
  <si>
    <t>2018 Gross Sales</t>
  </si>
  <si>
    <t>2018 Total RIPS Amount Paid</t>
  </si>
  <si>
    <t>RIPs as Percent of Sales 2018</t>
  </si>
  <si>
    <t>Allied Beverage Group</t>
  </si>
  <si>
    <t>Fedway Associates</t>
  </si>
  <si>
    <t>Gallo</t>
  </si>
  <si>
    <t>American BD</t>
  </si>
  <si>
    <t>Winebow</t>
  </si>
  <si>
    <t>R&amp;R Marketing, LLC*</t>
  </si>
  <si>
    <t>* R&amp;R Marketing, LLC was acquired by Allied Beverage Group in 2017.</t>
  </si>
  <si>
    <t>Source: As Reported by the Above Wholesalers</t>
  </si>
  <si>
    <t>* R&amp;R Marketing, LLC was acquired by Allied Beverage in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</si>
</sst>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4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wrapText="1"/>
    </xf>
    <xf numFmtId="164" fontId="3" fillId="0" borderId="0" xfId="1" applyNumberFormat="1" applyFont="1"/>
    <xf numFmtId="3" fontId="3" fillId="0" borderId="0" xfId="0" applyNumberFormat="1" applyFont="1" applyAlignment="1">
      <alignment horizontal="center" wrapText="1"/>
    </xf>
    <xf numFmtId="9" fontId="3" fillId="0" borderId="0" xfId="2" applyFont="1" applyAlignment="1">
      <alignment horizontal="center" wrapText="1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/>
    </xf>
    <xf numFmtId="0" fontId="0" fillId="0" borderId="0" xfId="0" applyAlignment="1"/>
    <xf numFmtId="165" fontId="3" fillId="0" borderId="0" xfId="0" applyNumberFormat="1" applyFont="1" applyAlignment="1">
      <alignment horizontal="right"/>
    </xf>
    <xf numFmtId="164" fontId="0" fillId="0" borderId="0" xfId="0" applyNumberFormat="1"/>
    <xf numFmtId="3" fontId="3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166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Layout" zoomScaleNormal="100" workbookViewId="0">
      <selection activeCell="B14" sqref="B14"/>
    </sheetView>
  </sheetViews>
  <sheetFormatPr defaultRowHeight="14.4" x14ac:dyDescent="0.3"/>
  <cols>
    <col min="1" max="1" width="20.6640625" customWidth="1"/>
    <col min="2" max="2" width="15.33203125" customWidth="1"/>
    <col min="3" max="3" width="16.6640625" customWidth="1"/>
    <col min="4" max="4" width="10.6640625" style="18" customWidth="1"/>
    <col min="5" max="5" width="8.88671875" style="19" customWidth="1"/>
    <col min="6" max="6" width="14.44140625" customWidth="1"/>
    <col min="7" max="7" width="15.33203125" customWidth="1"/>
    <col min="8" max="8" width="10.6640625" customWidth="1"/>
    <col min="11" max="11" width="22.88671875" customWidth="1"/>
  </cols>
  <sheetData>
    <row r="1" spans="1:12" ht="53.4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3" t="s">
        <v>3</v>
      </c>
      <c r="I1" s="5" t="s">
        <v>7</v>
      </c>
    </row>
    <row r="2" spans="1:12" x14ac:dyDescent="0.3">
      <c r="A2" s="1" t="s">
        <v>8</v>
      </c>
      <c r="B2" s="6">
        <v>842742512</v>
      </c>
      <c r="C2" s="6">
        <v>68011383</v>
      </c>
      <c r="D2" s="7">
        <v>6013</v>
      </c>
      <c r="E2" s="8">
        <f t="shared" ref="E2:E8" si="0">C2/B2</f>
        <v>8.0702447107592931E-2</v>
      </c>
      <c r="F2" s="9">
        <v>1090948917</v>
      </c>
      <c r="G2" s="9">
        <v>92028109</v>
      </c>
      <c r="H2" s="10">
        <v>6262</v>
      </c>
      <c r="I2" s="11">
        <f>G2/F2</f>
        <v>8.4356020310344199E-2</v>
      </c>
      <c r="J2" s="12"/>
    </row>
    <row r="3" spans="1:12" x14ac:dyDescent="0.3">
      <c r="A3" s="1" t="s">
        <v>9</v>
      </c>
      <c r="B3" s="9">
        <v>793180651</v>
      </c>
      <c r="C3" s="9">
        <v>67695203</v>
      </c>
      <c r="D3" s="7">
        <v>6587</v>
      </c>
      <c r="E3" s="8">
        <f t="shared" si="0"/>
        <v>8.5346513325373588E-2</v>
      </c>
      <c r="F3" s="9">
        <v>847550665</v>
      </c>
      <c r="G3" s="9">
        <v>73129505</v>
      </c>
      <c r="H3" s="10">
        <v>6568</v>
      </c>
      <c r="I3" s="11">
        <f>G3/F3</f>
        <v>8.628334330903982E-2</v>
      </c>
    </row>
    <row r="4" spans="1:12" x14ac:dyDescent="0.3">
      <c r="A4" s="1" t="s">
        <v>10</v>
      </c>
      <c r="B4" s="13">
        <v>217481344</v>
      </c>
      <c r="C4" s="6">
        <v>21213646</v>
      </c>
      <c r="D4" s="7">
        <v>3059</v>
      </c>
      <c r="E4" s="8">
        <f t="shared" si="0"/>
        <v>9.7542371266567118E-2</v>
      </c>
      <c r="F4" s="6">
        <v>221758537</v>
      </c>
      <c r="G4" s="9">
        <v>21109753</v>
      </c>
      <c r="H4" s="10">
        <v>3147</v>
      </c>
      <c r="I4" s="11">
        <f>G4/F4</f>
        <v>9.5192515632442146E-2</v>
      </c>
      <c r="L4" s="14"/>
    </row>
    <row r="5" spans="1:12" x14ac:dyDescent="0.3">
      <c r="A5" s="1" t="s">
        <v>11</v>
      </c>
      <c r="B5" s="9">
        <v>162856459</v>
      </c>
      <c r="C5" s="9">
        <v>16892245</v>
      </c>
      <c r="D5" s="7">
        <v>2750</v>
      </c>
      <c r="E5" s="8">
        <f t="shared" si="0"/>
        <v>0.10372474695645936</v>
      </c>
      <c r="F5" s="9">
        <v>170673446</v>
      </c>
      <c r="G5" s="6">
        <v>17943332</v>
      </c>
      <c r="H5" s="15">
        <v>2750</v>
      </c>
      <c r="I5" s="11">
        <f>G5/F5</f>
        <v>0.10513253479395969</v>
      </c>
    </row>
    <row r="6" spans="1:12" x14ac:dyDescent="0.3">
      <c r="A6" s="1" t="s">
        <v>12</v>
      </c>
      <c r="B6" s="9">
        <v>55764651</v>
      </c>
      <c r="C6" s="9">
        <v>5116504</v>
      </c>
      <c r="D6" s="7">
        <v>2510</v>
      </c>
      <c r="E6" s="8">
        <f t="shared" si="0"/>
        <v>9.1751744308415026E-2</v>
      </c>
      <c r="F6" s="9">
        <v>52723160</v>
      </c>
      <c r="G6" s="9">
        <v>5603782</v>
      </c>
      <c r="H6" s="10">
        <v>2522</v>
      </c>
      <c r="I6" s="11">
        <f>G6/F6</f>
        <v>0.10628691451726338</v>
      </c>
      <c r="L6" s="14"/>
    </row>
    <row r="7" spans="1:12" x14ac:dyDescent="0.3">
      <c r="A7" s="1" t="s">
        <v>13</v>
      </c>
      <c r="B7" s="6">
        <v>222924194</v>
      </c>
      <c r="C7" s="6">
        <v>21218819</v>
      </c>
      <c r="D7" s="7">
        <v>4095</v>
      </c>
      <c r="E7" s="8">
        <f t="shared" si="0"/>
        <v>9.5184011296683219E-2</v>
      </c>
      <c r="F7" s="9">
        <v>0</v>
      </c>
      <c r="G7" s="9">
        <v>0</v>
      </c>
      <c r="H7" s="1"/>
      <c r="I7" s="11">
        <f>--F17</f>
        <v>0</v>
      </c>
    </row>
    <row r="8" spans="1:12" x14ac:dyDescent="0.3">
      <c r="A8" s="1"/>
      <c r="B8" s="9">
        <f>SUM(B2:B7)</f>
        <v>2294949811</v>
      </c>
      <c r="C8" s="9">
        <f>SUM(C2:C7)</f>
        <v>200147800</v>
      </c>
      <c r="D8" s="16"/>
      <c r="E8" s="8">
        <f t="shared" si="0"/>
        <v>8.7212277602178895E-2</v>
      </c>
      <c r="F8" s="9">
        <f>SUM(F2:F7)</f>
        <v>2383654725</v>
      </c>
      <c r="G8" s="9">
        <f>SUM(G2:G7)</f>
        <v>209814481</v>
      </c>
      <c r="H8" s="1"/>
      <c r="I8" s="11">
        <f>G8/F8</f>
        <v>8.802217821207306E-2</v>
      </c>
      <c r="L8" s="17"/>
    </row>
    <row r="9" spans="1:12" hidden="1" x14ac:dyDescent="0.3">
      <c r="A9" s="1" t="s">
        <v>14</v>
      </c>
      <c r="B9" s="1"/>
      <c r="C9" s="1"/>
      <c r="D9" s="16"/>
      <c r="E9" s="3"/>
      <c r="F9" s="1"/>
      <c r="G9" s="1"/>
      <c r="H9" s="1"/>
      <c r="I9" s="1"/>
    </row>
    <row r="10" spans="1:12" x14ac:dyDescent="0.3">
      <c r="A10" s="1" t="s">
        <v>15</v>
      </c>
      <c r="B10" s="1"/>
      <c r="C10" s="1"/>
      <c r="D10" s="16"/>
      <c r="E10" s="3"/>
      <c r="F10" s="1"/>
      <c r="G10" s="1"/>
      <c r="H10" s="1"/>
      <c r="I10" s="1"/>
    </row>
    <row r="12" spans="1:12" x14ac:dyDescent="0.3">
      <c r="A12" s="1" t="s">
        <v>16</v>
      </c>
    </row>
  </sheetData>
  <sheetProtection algorithmName="SHA-512" hashValue="RL4UZ02amPnZCxvAeST8Ok1IjT1s2YQuQMLPZ4BsVjgUBs0LCogHsf5VE1aRV4ndArfUryAFySReEF3RYOMfUQ==" saltValue="yZNnrOYfgdUqbkFOD/de7w==" spinCount="100000" sheet="1" objects="1" scenarios="1"/>
  <printOptions gridLines="1"/>
  <pageMargins left="0.7" right="0.7" top="0.75" bottom="0.75" header="0.3" footer="0.3"/>
  <pageSetup orientation="landscape" r:id="rId1"/>
  <headerFooter>
    <oddHeader>&amp;C&amp;"Times New Roman,Bold"RIPs Paid by Biggest Wholesalers in 2017 and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RIps Paid By Big 5 Wholesalers</vt:lpstr>
      <vt:lpstr>'RIps Paid By Big 5 Wholesalers'!Print_Area</vt:lpstr>
    </vt:vector>
  </TitlesOfParts>
  <Company>Department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Schatz</dc:creator>
  <cp:lastModifiedBy>kms10</cp:lastModifiedBy>
  <dcterms:created xsi:type="dcterms:W3CDTF">2019-05-20T13:02:15Z</dcterms:created>
  <dcterms:modified xsi:type="dcterms:W3CDTF">2019-05-31T00:56:17Z</dcterms:modified>
</cp:coreProperties>
</file>