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ssignments\Charity\New 105 and 107\"/>
    </mc:Choice>
  </mc:AlternateContent>
  <xr:revisionPtr revIDLastSave="0" documentId="8_{2AD8C7F7-0DA1-4E07-BA42-061269C55821}" xr6:coauthVersionLast="47" xr6:coauthVersionMax="47" xr10:uidLastSave="{00000000-0000-0000-0000-000000000000}"/>
  <bookViews>
    <workbookView xWindow="4965" yWindow="675" windowWidth="23490" windowHeight="14595" xr2:uid="{00000000-000D-0000-FFFF-FFFF00000000}"/>
  </bookViews>
  <sheets>
    <sheet name="DGE-107" sheetId="8" r:id="rId1"/>
    <sheet name="DGE-107 Skin Detail" sheetId="10" r:id="rId2"/>
    <sheet name="DGE-107A" sheetId="2" r:id="rId3"/>
    <sheet name="DGE-107B" sheetId="4" r:id="rId4"/>
    <sheet name="Detail Skin1" sheetId="5" r:id="rId5"/>
    <sheet name="Detail Skin 2" sheetId="6" r:id="rId6"/>
    <sheet name="Detail Skin 3" sheetId="7" r:id="rId7"/>
  </sheets>
  <definedNames>
    <definedName name="_xlnm._FilterDatabase" localSheetId="3" hidden="1">'DGE-107B'!$A$35:$E$40</definedName>
    <definedName name="CCC..101A2">#REF!</definedName>
    <definedName name="_xlnm.Print_Area" localSheetId="6">'Detail Skin 3'!$A$1:$E$47</definedName>
    <definedName name="_xlnm.Print_Area" localSheetId="0">'DGE-107'!$A$1:$D$56</definedName>
    <definedName name="_xlnm.Print_Area" localSheetId="2">'DGE-107A'!$A$1:$E$33</definedName>
    <definedName name="_xlnm.Print_Area" localSheetId="3">'DGE-107B'!$A$1:$E$40</definedName>
    <definedName name="Print_Area_MI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0" l="1"/>
  <c r="F9" i="10"/>
  <c r="E10" i="10"/>
  <c r="E9" i="10"/>
  <c r="D10" i="10"/>
  <c r="D9" i="10"/>
  <c r="E40" i="4"/>
  <c r="C30" i="8"/>
  <c r="E38" i="4"/>
  <c r="C28" i="8"/>
  <c r="E37" i="4"/>
  <c r="C27" i="8"/>
  <c r="C29" i="4"/>
  <c r="E29" i="4"/>
  <c r="D29" i="4"/>
  <c r="C30" i="4"/>
  <c r="D30" i="4"/>
  <c r="C31" i="4"/>
  <c r="D31" i="4"/>
  <c r="E31" i="4"/>
  <c r="C32" i="4"/>
  <c r="D32" i="4"/>
  <c r="E32" i="4"/>
  <c r="D28" i="4"/>
  <c r="D33" i="4"/>
  <c r="C28" i="4"/>
  <c r="C33" i="4"/>
  <c r="D18" i="4"/>
  <c r="D19" i="4"/>
  <c r="D20" i="4"/>
  <c r="D21" i="4"/>
  <c r="D17" i="4"/>
  <c r="C18" i="4"/>
  <c r="C19" i="4"/>
  <c r="C20" i="4"/>
  <c r="C21" i="4"/>
  <c r="C17" i="4"/>
  <c r="C22" i="4"/>
  <c r="C10" i="4"/>
  <c r="C9" i="4"/>
  <c r="E40" i="7"/>
  <c r="E11" i="10"/>
  <c r="D34" i="7"/>
  <c r="E34" i="7"/>
  <c r="C34" i="7"/>
  <c r="E33" i="7"/>
  <c r="E32" i="7"/>
  <c r="E31" i="7"/>
  <c r="E30" i="7"/>
  <c r="E29" i="7"/>
  <c r="D23" i="7"/>
  <c r="C23" i="7"/>
  <c r="E23" i="7"/>
  <c r="E22" i="7"/>
  <c r="E21" i="7"/>
  <c r="E20" i="7"/>
  <c r="E19" i="7"/>
  <c r="E18" i="7"/>
  <c r="A3" i="7"/>
  <c r="A1" i="7"/>
  <c r="E40" i="6"/>
  <c r="D11" i="10"/>
  <c r="D34" i="6"/>
  <c r="C34" i="6"/>
  <c r="E34" i="6"/>
  <c r="E33" i="6"/>
  <c r="E32" i="6"/>
  <c r="E31" i="6"/>
  <c r="E30" i="6"/>
  <c r="E29" i="6"/>
  <c r="D23" i="6"/>
  <c r="C23" i="6"/>
  <c r="E23" i="6"/>
  <c r="E22" i="6"/>
  <c r="E21" i="6"/>
  <c r="E20" i="6"/>
  <c r="E19" i="6"/>
  <c r="E18" i="6"/>
  <c r="A3" i="6"/>
  <c r="A1" i="6"/>
  <c r="E7" i="10"/>
  <c r="D7" i="10"/>
  <c r="C7" i="10"/>
  <c r="A1" i="10"/>
  <c r="A3" i="10"/>
  <c r="C10" i="10"/>
  <c r="C9" i="10"/>
  <c r="C10" i="8"/>
  <c r="C13" i="8"/>
  <c r="C14" i="8"/>
  <c r="E21" i="2"/>
  <c r="A1" i="2"/>
  <c r="A3" i="2"/>
  <c r="C15" i="8"/>
  <c r="C33" i="8"/>
  <c r="A3" i="5"/>
  <c r="A1" i="5"/>
  <c r="A3" i="4"/>
  <c r="A1" i="4"/>
  <c r="C34" i="5"/>
  <c r="D34" i="5"/>
  <c r="E33" i="5"/>
  <c r="E32" i="5"/>
  <c r="E31" i="5"/>
  <c r="E30" i="5"/>
  <c r="E29" i="5"/>
  <c r="C23" i="5"/>
  <c r="D23" i="5"/>
  <c r="E22" i="5"/>
  <c r="E21" i="5"/>
  <c r="E20" i="5"/>
  <c r="E19" i="5"/>
  <c r="E18" i="5"/>
  <c r="C33" i="2"/>
  <c r="D33" i="2"/>
  <c r="E33" i="2"/>
  <c r="E32" i="2"/>
  <c r="E31" i="2"/>
  <c r="E30" i="2"/>
  <c r="E29" i="2"/>
  <c r="E28" i="2"/>
  <c r="E18" i="2"/>
  <c r="E19" i="2"/>
  <c r="E20" i="2"/>
  <c r="D22" i="2"/>
  <c r="E17" i="2"/>
  <c r="C22" i="2"/>
  <c r="E40" i="5"/>
  <c r="C11" i="10"/>
  <c r="C16" i="8"/>
  <c r="C21" i="8"/>
  <c r="C22" i="8"/>
  <c r="E17" i="4"/>
  <c r="E23" i="5"/>
  <c r="E21" i="4"/>
  <c r="D22" i="4"/>
  <c r="E30" i="4"/>
  <c r="E18" i="4"/>
  <c r="E20" i="4"/>
  <c r="E28" i="4"/>
  <c r="E19" i="4"/>
  <c r="E33" i="4"/>
  <c r="E34" i="5"/>
  <c r="E22" i="4"/>
  <c r="E22" i="2"/>
  <c r="F11" i="10"/>
  <c r="E39" i="4"/>
  <c r="C29" i="8"/>
  <c r="C31" i="8"/>
  <c r="C32" i="8"/>
  <c r="C39" i="8"/>
  <c r="C40" i="8"/>
  <c r="C34" i="8"/>
  <c r="C42" i="8"/>
</calcChain>
</file>

<file path=xl/sharedStrings.xml><?xml version="1.0" encoding="utf-8"?>
<sst xmlns="http://schemas.openxmlformats.org/spreadsheetml/2006/main" count="325" uniqueCount="96">
  <si>
    <t xml:space="preserve"> </t>
  </si>
  <si>
    <t>Line</t>
  </si>
  <si>
    <t>(a)</t>
  </si>
  <si>
    <t>(b)</t>
  </si>
  <si>
    <t>(c)</t>
  </si>
  <si>
    <t>MONTHLY SPORTS WAGERING TAX RETURN</t>
  </si>
  <si>
    <t>Description</t>
  </si>
  <si>
    <t>Gross Revenue/Tax</t>
  </si>
  <si>
    <t>(d)</t>
  </si>
  <si>
    <t>Other</t>
  </si>
  <si>
    <t>Handle</t>
  </si>
  <si>
    <t>Sports Wagering</t>
  </si>
  <si>
    <t>TOTAL HANDLE STATISTICS</t>
  </si>
  <si>
    <t>Parlay</t>
  </si>
  <si>
    <t>Football</t>
  </si>
  <si>
    <t>Basketball</t>
  </si>
  <si>
    <t>Baseball</t>
  </si>
  <si>
    <t>Win</t>
  </si>
  <si>
    <t>* Total Handle includes Future Wagers</t>
  </si>
  <si>
    <t>YEAR-TO-DATE GROSS WIN AND HANDLE BY EVENT - COMPLETED EVENTS</t>
  </si>
  <si>
    <t>MONTHLY GROSS WIN AND HANDLE BY EVENT - COMPLETED EVENTS</t>
  </si>
  <si>
    <t>Gross Revenue</t>
  </si>
  <si>
    <t>Monthly Retail Sports Wagering Gross Revenue</t>
  </si>
  <si>
    <t>Monthly Adjustments</t>
  </si>
  <si>
    <t>Total Retail Sports Wagering Tax Payment for this Month</t>
  </si>
  <si>
    <t>LOSS CARRYFORWARD INFORMATION (8.5% TAX):</t>
  </si>
  <si>
    <t>Retail Sports Wagering Loss Carryforward - End of Prior Month</t>
  </si>
  <si>
    <t>Retail Sports Wagering Loss Carryforward Applied to Current Month</t>
  </si>
  <si>
    <t>Retail Sports Wagering Loss - Current Month</t>
  </si>
  <si>
    <t>Retail Sports Wagering Loss Carryforward - End of Current Month</t>
  </si>
  <si>
    <t>LOSS CARRYFORWARD INFORMATION (13% TAX):</t>
  </si>
  <si>
    <t xml:space="preserve">Monthly Taxable Retail Sports Wagering Gross Revenue   </t>
  </si>
  <si>
    <t>Monthly 8.5% Tax on Retail Sports Wagering Gross Revenue</t>
  </si>
  <si>
    <t>Year-to-Date Retail Sports Wagering Gross Revenue</t>
  </si>
  <si>
    <t>Monthly Retail Sports Wagering Promotional Gaming Credit Deduction</t>
  </si>
  <si>
    <t>Total Sports Wagering Tax Payment (sum lines 9 and 21)</t>
  </si>
  <si>
    <t>Under penalties of perjury, I declare that I have examined this report, and to the best of my knowledge and belief, it is true and complete.</t>
  </si>
  <si>
    <t>FORM MAY NOT FOOT DUE TO ROUNDING</t>
  </si>
  <si>
    <t>Less: Last Month's Year-to-Date Retail Sports Wagering Gross Revenue</t>
  </si>
  <si>
    <t>Less: Retail Sports Wagering Loss Carryforward Applied (if applicable)</t>
  </si>
  <si>
    <t>SPORTS WAGERING - RETAIL</t>
  </si>
  <si>
    <t xml:space="preserve">Total </t>
  </si>
  <si>
    <t xml:space="preserve">Gross Revenue </t>
  </si>
  <si>
    <t>SPORTS WAGERING - ONLINE</t>
  </si>
  <si>
    <t xml:space="preserve">Year-to-Date Online Sports Wagering Gross Revenue   </t>
  </si>
  <si>
    <t>Less: Prior Month's Year-to-Date Online Sports Wagering Gross Revenue</t>
  </si>
  <si>
    <t>Monthly Online Sports Wagering Gross Revenue</t>
  </si>
  <si>
    <t>Year-to-Date Online Sports Wagering Gross Revenue</t>
  </si>
  <si>
    <t>Less: Last Month's Year-to-Date Online Sports Wagering Gross Revenue</t>
  </si>
  <si>
    <t xml:space="preserve">Monthly Taxable Online Sports Wagering Gross Revenue   </t>
  </si>
  <si>
    <t>Monthly 13% Tax on Online Sports Wagering Gross Revenue</t>
  </si>
  <si>
    <t>Less: Online Sports Wagering Loss Applied from Prior Month (if applicable)</t>
  </si>
  <si>
    <t>Total Online Sports Wagering Tax Payment for this Month</t>
  </si>
  <si>
    <t>Online Sports Wagering Loss Carryforward - End of Prior Month</t>
  </si>
  <si>
    <t>Online Sports Wagering Loss Carryforward Applied to Current Month</t>
  </si>
  <si>
    <t>Online Sports Wagering Loss - Current Month</t>
  </si>
  <si>
    <t>Online Sports Wagering Loss Carryforward - End of Current Month</t>
  </si>
  <si>
    <t>MONTHLY ONLINE SPORTS WAGERING STATISTICS</t>
  </si>
  <si>
    <t>Online</t>
  </si>
  <si>
    <t>&gt;&gt; ENTER CASINO/RACETRACK NAME &lt;&lt;</t>
  </si>
  <si>
    <t>&gt;&gt;ENTER NAME &lt;&lt;</t>
  </si>
  <si>
    <t>&gt;&gt;INSERT SIGNATURE &lt;&lt;</t>
  </si>
  <si>
    <t>&gt;&gt;ENTER DATE&lt;&lt;</t>
  </si>
  <si>
    <t>&gt;&gt; ENTER TITLE AND LICENSE NUMBER &lt;&lt;</t>
  </si>
  <si>
    <t xml:space="preserve">Monthly Retail Sports Wagering Promotional Gaming Credits Wagered </t>
  </si>
  <si>
    <t>Monthly Online Sports Wagering Promotional Gaming Credits Wagered (DGE-101)</t>
  </si>
  <si>
    <t>Date</t>
  </si>
  <si>
    <t>Title and License Number</t>
  </si>
  <si>
    <t>FOR THE MONTH OF &gt;&gt; ENTER MONTH &amp; YEAR &lt;&lt;</t>
  </si>
  <si>
    <t>ONLINE SPORTS WAGERING SKIN DETAIL REPORT</t>
  </si>
  <si>
    <t>MONTHLY WIN AND HANDLE BY EVENT -COMPLETED EVENTS</t>
  </si>
  <si>
    <t>YEAR-TO-DATE WIN AND HANDLE BY EVENT - COMPLETED EVENTS</t>
  </si>
  <si>
    <t>Total</t>
  </si>
  <si>
    <t>DGE-107 SPORTS WAGERING - ONLINE DETAIL BY SKIN</t>
  </si>
  <si>
    <t>Retail</t>
  </si>
  <si>
    <t>DGE-107 SPORTS WAGERING - ONLINE SKIN DETAIL TOTAL</t>
  </si>
  <si>
    <t>MONTHLY SPORTS WAGERING STATISTICS - RETAIL</t>
  </si>
  <si>
    <t>MONTHLY SPORTS WAGERING STATISTICS - ONLINE</t>
  </si>
  <si>
    <t>Skin</t>
  </si>
  <si>
    <t>Current Month Total Handle*</t>
  </si>
  <si>
    <t>Year-to-Date Total Handle*</t>
  </si>
  <si>
    <t>ONLINE SPORTS WAGERING DETAIL BY SKIN</t>
  </si>
  <si>
    <t>Category 
(b)</t>
  </si>
  <si>
    <t>Line 
(a)</t>
  </si>
  <si>
    <t>Description
(b)</t>
  </si>
  <si>
    <t xml:space="preserve">Line </t>
  </si>
  <si>
    <t>Current Month Handle*</t>
  </si>
  <si>
    <t>Year-to-Date Handle*</t>
  </si>
  <si>
    <t>15</t>
  </si>
  <si>
    <t>16</t>
  </si>
  <si>
    <t>17</t>
  </si>
  <si>
    <t>18</t>
  </si>
  <si>
    <t>Hold % 
(e)</t>
  </si>
  <si>
    <t>&gt;&gt; Insert Skin 1 Name &lt;&lt;</t>
  </si>
  <si>
    <t>&gt;&gt; Insert Skin 2 Name &lt;&lt;</t>
  </si>
  <si>
    <t>&gt;&gt; Insert Skin 3 Name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</si>
</sst>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  <numFmt numFmtId="166" formatCode="_(&quot;$&quot;* #,##0_);_(&quot;$&quot;* \(#,##0\);_(&quot;$&quot;* &quot;-&quot;??_);_(@_)"/>
  </numFmts>
  <fonts count="16">
    <font>
      <sz val="12"/>
      <name val="Helv"/>
    </font>
    <font>
      <sz val="10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Helv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name val="Helv"/>
    </font>
    <font>
      <b/>
      <sz val="10"/>
      <color rgb="FFC4690E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5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/>
    <xf numFmtId="9" fontId="1" fillId="0" borderId="0" applyFont="0" applyFill="0" applyBorder="0" applyAlignment="0" applyProtection="0"/>
  </cellStyleXfs>
  <cellXfs count="181">
    <xf numFmtId="164" fontId="0" fillId="0" borderId="0" xfId="0"/>
    <xf numFmtId="164" fontId="2" fillId="0" borderId="1" xfId="0" applyFont="1" applyBorder="1" applyAlignment="1">
      <alignment horizontal="center"/>
    </xf>
    <xf numFmtId="164" fontId="2" fillId="0" borderId="2" xfId="0" applyFont="1" applyBorder="1" applyAlignment="1">
      <alignment horizontal="left"/>
    </xf>
    <xf numFmtId="1" fontId="2" fillId="0" borderId="3" xfId="0" applyNumberFormat="1" applyFont="1" applyBorder="1" applyAlignment="1">
      <alignment horizontal="center"/>
    </xf>
    <xf numFmtId="1" fontId="2" fillId="0" borderId="0" xfId="3" applyNumberFormat="1" applyFont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64" fontId="2" fillId="0" borderId="0" xfId="0" applyFont="1" applyAlignment="1">
      <alignment horizontal="left"/>
    </xf>
    <xf numFmtId="164" fontId="2" fillId="0" borderId="5" xfId="0" applyFont="1" applyBorder="1" applyAlignment="1">
      <alignment horizontal="center"/>
    </xf>
    <xf numFmtId="164" fontId="2" fillId="0" borderId="6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4" fontId="2" fillId="0" borderId="7" xfId="0" applyFont="1" applyBorder="1" applyAlignment="1">
      <alignment horizontal="lef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Font="1"/>
    <xf numFmtId="164" fontId="7" fillId="0" borderId="0" xfId="0" applyFont="1" applyProtection="1">
      <protection locked="0"/>
    </xf>
    <xf numFmtId="164" fontId="2" fillId="0" borderId="0" xfId="0" applyFont="1" applyProtection="1">
      <protection locked="0"/>
    </xf>
    <xf numFmtId="164" fontId="5" fillId="0" borderId="0" xfId="0" applyFont="1" applyProtection="1">
      <protection locked="0"/>
    </xf>
    <xf numFmtId="164" fontId="2" fillId="0" borderId="0" xfId="0" applyFont="1" applyAlignment="1" applyProtection="1">
      <alignment horizontal="left"/>
      <protection locked="0"/>
    </xf>
    <xf numFmtId="164" fontId="2" fillId="0" borderId="0" xfId="0" applyFont="1" applyAlignment="1" applyProtection="1">
      <alignment horizontal="centerContinuous"/>
      <protection locked="0"/>
    </xf>
    <xf numFmtId="164" fontId="2" fillId="0" borderId="0" xfId="3" applyFont="1" applyProtection="1">
      <protection locked="0"/>
    </xf>
    <xf numFmtId="164" fontId="4" fillId="0" borderId="0" xfId="0" quotePrefix="1" applyFont="1" applyProtection="1">
      <protection locked="0"/>
    </xf>
    <xf numFmtId="1" fontId="2" fillId="0" borderId="0" xfId="0" applyNumberFormat="1" applyFont="1" applyProtection="1">
      <protection locked="0"/>
    </xf>
    <xf numFmtId="164" fontId="8" fillId="0" borderId="0" xfId="0" applyFont="1" applyAlignment="1">
      <alignment horizontal="center"/>
    </xf>
    <xf numFmtId="43" fontId="2" fillId="0" borderId="0" xfId="0" applyNumberFormat="1" applyFont="1" applyProtection="1">
      <protection locked="0"/>
    </xf>
    <xf numFmtId="41" fontId="2" fillId="0" borderId="9" xfId="1" applyNumberFormat="1" applyFont="1" applyFill="1" applyBorder="1" applyProtection="1">
      <protection locked="0"/>
    </xf>
    <xf numFmtId="41" fontId="2" fillId="0" borderId="2" xfId="0" applyNumberFormat="1" applyFont="1" applyBorder="1" applyAlignment="1" applyProtection="1">
      <alignment horizontal="right"/>
      <protection locked="0"/>
    </xf>
    <xf numFmtId="41" fontId="2" fillId="0" borderId="2" xfId="1" applyNumberFormat="1" applyFont="1" applyFill="1" applyBorder="1" applyAlignment="1" applyProtection="1">
      <alignment horizontal="right"/>
      <protection locked="0"/>
    </xf>
    <xf numFmtId="42" fontId="2" fillId="0" borderId="10" xfId="2" applyNumberFormat="1" applyFont="1" applyFill="1" applyBorder="1" applyAlignment="1" applyProtection="1">
      <alignment horizontal="right"/>
      <protection locked="0"/>
    </xf>
    <xf numFmtId="42" fontId="2" fillId="0" borderId="11" xfId="2" applyNumberFormat="1" applyFont="1" applyFill="1" applyBorder="1" applyAlignment="1" applyProtection="1">
      <alignment horizontal="right"/>
      <protection locked="0"/>
    </xf>
    <xf numFmtId="42" fontId="2" fillId="2" borderId="9" xfId="2" applyNumberFormat="1" applyFont="1" applyFill="1" applyBorder="1" applyProtection="1"/>
    <xf numFmtId="164" fontId="2" fillId="0" borderId="9" xfId="0" applyFont="1" applyBorder="1" applyAlignment="1">
      <alignment horizontal="center"/>
    </xf>
    <xf numFmtId="164" fontId="2" fillId="0" borderId="9" xfId="0" quotePrefix="1" applyFont="1" applyBorder="1" applyAlignment="1">
      <alignment horizontal="center"/>
    </xf>
    <xf numFmtId="164" fontId="2" fillId="0" borderId="0" xfId="0" quotePrefix="1" applyFont="1" applyAlignment="1">
      <alignment horizontal="center"/>
    </xf>
    <xf numFmtId="164" fontId="5" fillId="0" borderId="0" xfId="0" applyFont="1" applyAlignment="1">
      <alignment horizontal="center"/>
    </xf>
    <xf numFmtId="164" fontId="2" fillId="0" borderId="12" xfId="0" applyFont="1" applyBorder="1" applyAlignment="1">
      <alignment horizontal="center"/>
    </xf>
    <xf numFmtId="164" fontId="2" fillId="0" borderId="13" xfId="0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64" fontId="2" fillId="0" borderId="14" xfId="0" applyFont="1" applyBorder="1" applyAlignment="1">
      <alignment horizontal="center"/>
    </xf>
    <xf numFmtId="164" fontId="2" fillId="0" borderId="5" xfId="0" quotePrefix="1" applyFont="1" applyBorder="1" applyAlignment="1">
      <alignment horizontal="center"/>
    </xf>
    <xf numFmtId="164" fontId="2" fillId="0" borderId="14" xfId="0" quotePrefix="1" applyFont="1" applyBorder="1" applyAlignment="1">
      <alignment horizontal="center"/>
    </xf>
    <xf numFmtId="164" fontId="2" fillId="0" borderId="15" xfId="0" applyFont="1" applyBorder="1" applyAlignment="1">
      <alignment horizontal="left"/>
    </xf>
    <xf numFmtId="164" fontId="2" fillId="0" borderId="8" xfId="0" quotePrefix="1" applyFont="1" applyBorder="1" applyAlignment="1">
      <alignment horizontal="center"/>
    </xf>
    <xf numFmtId="164" fontId="2" fillId="0" borderId="16" xfId="0" quotePrefix="1" applyFont="1" applyBorder="1" applyAlignment="1">
      <alignment horizontal="center"/>
    </xf>
    <xf numFmtId="164" fontId="2" fillId="0" borderId="17" xfId="0" quotePrefix="1" applyFont="1" applyBorder="1" applyAlignment="1">
      <alignment horizontal="center"/>
    </xf>
    <xf numFmtId="164" fontId="2" fillId="0" borderId="18" xfId="0" quotePrefix="1" applyFont="1" applyBorder="1" applyAlignment="1">
      <alignment horizontal="center"/>
    </xf>
    <xf numFmtId="166" fontId="2" fillId="0" borderId="0" xfId="0" applyNumberFormat="1" applyFont="1" applyAlignment="1">
      <alignment horizontal="right"/>
    </xf>
    <xf numFmtId="9" fontId="2" fillId="0" borderId="0" xfId="4" applyFont="1" applyFill="1" applyBorder="1" applyAlignment="1" applyProtection="1">
      <alignment horizontal="right"/>
    </xf>
    <xf numFmtId="166" fontId="2" fillId="0" borderId="0" xfId="2" applyNumberFormat="1" applyFont="1" applyFill="1" applyBorder="1" applyProtection="1"/>
    <xf numFmtId="165" fontId="2" fillId="2" borderId="2" xfId="4" applyNumberFormat="1" applyFont="1" applyFill="1" applyBorder="1" applyAlignment="1" applyProtection="1">
      <alignment horizontal="right"/>
    </xf>
    <xf numFmtId="42" fontId="2" fillId="2" borderId="2" xfId="2" applyNumberFormat="1" applyFont="1" applyFill="1" applyBorder="1" applyProtection="1"/>
    <xf numFmtId="42" fontId="2" fillId="2" borderId="10" xfId="2" applyNumberFormat="1" applyFont="1" applyFill="1" applyBorder="1" applyAlignment="1" applyProtection="1">
      <alignment horizontal="right"/>
    </xf>
    <xf numFmtId="42" fontId="2" fillId="2" borderId="11" xfId="2" applyNumberFormat="1" applyFont="1" applyFill="1" applyBorder="1" applyAlignment="1" applyProtection="1">
      <alignment horizontal="right"/>
    </xf>
    <xf numFmtId="41" fontId="2" fillId="2" borderId="2" xfId="0" applyNumberFormat="1" applyFont="1" applyFill="1" applyBorder="1" applyAlignment="1">
      <alignment horizontal="right"/>
    </xf>
    <xf numFmtId="164" fontId="5" fillId="0" borderId="0" xfId="0" applyFont="1" applyAlignment="1">
      <alignment horizontal="left"/>
    </xf>
    <xf numFmtId="164" fontId="8" fillId="0" borderId="0" xfId="0" applyFont="1" applyAlignment="1" applyProtection="1">
      <alignment horizontal="center"/>
      <protection locked="0"/>
    </xf>
    <xf numFmtId="164" fontId="9" fillId="0" borderId="0" xfId="0" applyFont="1" applyAlignment="1" applyProtection="1">
      <alignment horizontal="center"/>
      <protection locked="0"/>
    </xf>
    <xf numFmtId="164" fontId="15" fillId="0" borderId="0" xfId="0" applyFont="1"/>
    <xf numFmtId="0" fontId="8" fillId="0" borderId="0" xfId="0" applyNumberFormat="1" applyFont="1" applyAlignment="1" applyProtection="1">
      <alignment horizontal="center"/>
      <protection locked="0"/>
    </xf>
    <xf numFmtId="0" fontId="2" fillId="0" borderId="4" xfId="3" applyNumberFormat="1" applyFont="1" applyBorder="1" applyAlignment="1" applyProtection="1">
      <alignment horizontal="center"/>
      <protection locked="0"/>
    </xf>
    <xf numFmtId="164" fontId="11" fillId="0" borderId="0" xfId="0" applyFont="1" applyProtection="1">
      <protection locked="0"/>
    </xf>
    <xf numFmtId="164" fontId="4" fillId="0" borderId="0" xfId="0" applyFont="1" applyAlignment="1">
      <alignment horizontal="left"/>
    </xf>
    <xf numFmtId="164" fontId="2" fillId="0" borderId="19" xfId="0" applyFont="1" applyBorder="1" applyAlignment="1">
      <alignment horizontal="left"/>
    </xf>
    <xf numFmtId="42" fontId="2" fillId="0" borderId="20" xfId="2" applyNumberFormat="1" applyFont="1" applyFill="1" applyBorder="1" applyAlignment="1" applyProtection="1">
      <alignment horizontal="right"/>
      <protection locked="0"/>
    </xf>
    <xf numFmtId="42" fontId="2" fillId="0" borderId="8" xfId="2" applyNumberFormat="1" applyFont="1" applyFill="1" applyBorder="1" applyAlignment="1" applyProtection="1">
      <alignment horizontal="right"/>
      <protection locked="0"/>
    </xf>
    <xf numFmtId="164" fontId="2" fillId="0" borderId="21" xfId="0" applyFont="1" applyBorder="1" applyAlignment="1">
      <alignment horizontal="center"/>
    </xf>
    <xf numFmtId="164" fontId="2" fillId="0" borderId="22" xfId="0" applyFont="1" applyBorder="1" applyAlignment="1">
      <alignment horizontal="center"/>
    </xf>
    <xf numFmtId="164" fontId="2" fillId="0" borderId="23" xfId="0" applyFont="1" applyBorder="1" applyAlignment="1">
      <alignment horizontal="left"/>
    </xf>
    <xf numFmtId="164" fontId="2" fillId="0" borderId="8" xfId="0" applyFont="1" applyBorder="1" applyAlignment="1">
      <alignment horizontal="left"/>
    </xf>
    <xf numFmtId="164" fontId="2" fillId="0" borderId="8" xfId="0" applyFont="1" applyBorder="1"/>
    <xf numFmtId="1" fontId="2" fillId="0" borderId="14" xfId="0" applyNumberFormat="1" applyFont="1" applyBorder="1" applyAlignment="1">
      <alignment horizontal="center" vertical="center"/>
    </xf>
    <xf numFmtId="164" fontId="2" fillId="0" borderId="24" xfId="0" applyFont="1" applyBorder="1" applyAlignment="1">
      <alignment horizontal="center"/>
    </xf>
    <xf numFmtId="164" fontId="13" fillId="0" borderId="0" xfId="0" applyFont="1" applyAlignment="1">
      <alignment horizontal="left"/>
    </xf>
    <xf numFmtId="14" fontId="2" fillId="0" borderId="4" xfId="0" applyNumberFormat="1" applyFont="1" applyBorder="1" applyAlignment="1" applyProtection="1">
      <alignment horizontal="center"/>
      <protection locked="0"/>
    </xf>
    <xf numFmtId="164" fontId="2" fillId="0" borderId="25" xfId="0" applyFont="1" applyBorder="1" applyAlignment="1">
      <alignment horizontal="center"/>
    </xf>
    <xf numFmtId="164" fontId="0" fillId="0" borderId="0" xfId="0" applyProtection="1">
      <protection locked="0"/>
    </xf>
    <xf numFmtId="1" fontId="5" fillId="0" borderId="0" xfId="0" applyNumberFormat="1" applyFont="1" applyAlignment="1">
      <alignment horizontal="right"/>
    </xf>
    <xf numFmtId="164" fontId="3" fillId="0" borderId="0" xfId="0" applyFont="1"/>
    <xf numFmtId="164" fontId="2" fillId="0" borderId="26" xfId="0" quotePrefix="1" applyFont="1" applyBorder="1" applyAlignment="1">
      <alignment horizontal="center"/>
    </xf>
    <xf numFmtId="164" fontId="2" fillId="0" borderId="9" xfId="0" applyFont="1" applyBorder="1" applyAlignment="1">
      <alignment horizontal="left"/>
    </xf>
    <xf numFmtId="42" fontId="2" fillId="0" borderId="9" xfId="0" applyNumberFormat="1" applyFont="1" applyBorder="1" applyAlignment="1">
      <alignment horizontal="right"/>
    </xf>
    <xf numFmtId="41" fontId="2" fillId="0" borderId="9" xfId="0" applyNumberFormat="1" applyFont="1" applyBorder="1" applyAlignment="1">
      <alignment horizontal="right"/>
    </xf>
    <xf numFmtId="164" fontId="2" fillId="0" borderId="27" xfId="0" quotePrefix="1" applyFont="1" applyBorder="1" applyAlignment="1">
      <alignment horizontal="center"/>
    </xf>
    <xf numFmtId="164" fontId="4" fillId="0" borderId="0" xfId="0" applyFont="1" applyAlignment="1">
      <alignment horizontal="center"/>
    </xf>
    <xf numFmtId="1" fontId="2" fillId="0" borderId="0" xfId="0" applyNumberFormat="1" applyFont="1" applyAlignment="1" applyProtection="1">
      <alignment horizontal="center"/>
      <protection locked="0"/>
    </xf>
    <xf numFmtId="164" fontId="2" fillId="0" borderId="28" xfId="0" applyFont="1" applyBorder="1" applyAlignment="1">
      <alignment horizontal="left"/>
    </xf>
    <xf numFmtId="164" fontId="2" fillId="0" borderId="29" xfId="0" applyFont="1" applyBorder="1" applyAlignment="1">
      <alignment horizontal="left"/>
    </xf>
    <xf numFmtId="164" fontId="2" fillId="0" borderId="30" xfId="0" applyFont="1" applyBorder="1" applyAlignment="1">
      <alignment horizontal="left"/>
    </xf>
    <xf numFmtId="164" fontId="2" fillId="0" borderId="30" xfId="0" applyFont="1" applyBorder="1" applyAlignment="1">
      <alignment horizontal="center"/>
    </xf>
    <xf numFmtId="164" fontId="2" fillId="0" borderId="14" xfId="0" applyFont="1" applyBorder="1" applyAlignment="1">
      <alignment horizontal="center" vertical="center" wrapText="1"/>
    </xf>
    <xf numFmtId="42" fontId="2" fillId="0" borderId="8" xfId="2" applyNumberFormat="1" applyFont="1" applyFill="1" applyBorder="1" applyProtection="1">
      <protection locked="0"/>
    </xf>
    <xf numFmtId="41" fontId="2" fillId="2" borderId="9" xfId="1" applyNumberFormat="1" applyFont="1" applyFill="1" applyBorder="1" applyProtection="1"/>
    <xf numFmtId="164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41" fontId="2" fillId="2" borderId="9" xfId="2" applyNumberFormat="1" applyFont="1" applyFill="1" applyBorder="1" applyProtection="1"/>
    <xf numFmtId="164" fontId="2" fillId="0" borderId="0" xfId="0" applyFont="1" applyAlignment="1" applyProtection="1">
      <alignment horizontal="left" wrapText="1"/>
      <protection locked="0"/>
    </xf>
    <xf numFmtId="164" fontId="2" fillId="0" borderId="0" xfId="0" quotePrefix="1" applyFont="1" applyAlignment="1" applyProtection="1">
      <alignment horizontal="center"/>
      <protection locked="0"/>
    </xf>
    <xf numFmtId="7" fontId="2" fillId="0" borderId="0" xfId="0" applyNumberFormat="1" applyFont="1" applyProtection="1">
      <protection locked="0"/>
    </xf>
    <xf numFmtId="164" fontId="10" fillId="0" borderId="0" xfId="0" applyFont="1" applyAlignment="1" applyProtection="1">
      <alignment horizontal="center"/>
      <protection locked="0"/>
    </xf>
    <xf numFmtId="164" fontId="10" fillId="0" borderId="0" xfId="0" applyFont="1" applyAlignment="1">
      <alignment horizontal="center"/>
    </xf>
    <xf numFmtId="164" fontId="8" fillId="0" borderId="0" xfId="0" applyFont="1" applyAlignment="1" applyProtection="1">
      <alignment horizontal="center"/>
      <protection locked="0"/>
    </xf>
    <xf numFmtId="164" fontId="2" fillId="0" borderId="0" xfId="0" applyFont="1" applyAlignment="1">
      <alignment horizontal="left" wrapText="1"/>
    </xf>
    <xf numFmtId="164" fontId="12" fillId="0" borderId="0" xfId="0" applyFont="1" applyAlignment="1">
      <alignment horizontal="left"/>
    </xf>
    <xf numFmtId="1" fontId="2" fillId="0" borderId="31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42" fontId="2" fillId="0" borderId="29" xfId="2" applyNumberFormat="1" applyFont="1" applyFill="1" applyBorder="1" applyProtection="1">
      <protection locked="0"/>
    </xf>
    <xf numFmtId="42" fontId="2" fillId="0" borderId="34" xfId="2" applyNumberFormat="1" applyFont="1" applyFill="1" applyBorder="1" applyProtection="1">
      <protection locked="0"/>
    </xf>
    <xf numFmtId="41" fontId="2" fillId="0" borderId="29" xfId="1" applyNumberFormat="1" applyFont="1" applyFill="1" applyBorder="1" applyProtection="1">
      <protection locked="0"/>
    </xf>
    <xf numFmtId="41" fontId="2" fillId="0" borderId="34" xfId="1" applyNumberFormat="1" applyFont="1" applyFill="1" applyBorder="1" applyProtection="1">
      <protection locked="0"/>
    </xf>
    <xf numFmtId="164" fontId="5" fillId="0" borderId="0" xfId="0" applyFont="1" applyAlignment="1">
      <alignment horizontal="center"/>
    </xf>
    <xf numFmtId="41" fontId="2" fillId="0" borderId="29" xfId="2" applyNumberFormat="1" applyFont="1" applyFill="1" applyBorder="1" applyProtection="1"/>
    <xf numFmtId="41" fontId="2" fillId="0" borderId="34" xfId="2" applyNumberFormat="1" applyFont="1" applyFill="1" applyBorder="1" applyProtection="1"/>
    <xf numFmtId="41" fontId="2" fillId="0" borderId="29" xfId="1" applyNumberFormat="1" applyFont="1" applyFill="1" applyBorder="1" applyProtection="1"/>
    <xf numFmtId="41" fontId="2" fillId="0" borderId="34" xfId="1" applyNumberFormat="1" applyFont="1" applyFill="1" applyBorder="1" applyProtection="1"/>
    <xf numFmtId="164" fontId="2" fillId="0" borderId="35" xfId="0" applyFont="1" applyBorder="1" applyAlignment="1">
      <alignment horizontal="left"/>
    </xf>
    <xf numFmtId="164" fontId="2" fillId="0" borderId="4" xfId="0" applyFont="1" applyBorder="1" applyProtection="1">
      <protection locked="0"/>
    </xf>
    <xf numFmtId="41" fontId="2" fillId="0" borderId="36" xfId="2" applyNumberFormat="1" applyFont="1" applyFill="1" applyBorder="1" applyProtection="1">
      <protection locked="0"/>
    </xf>
    <xf numFmtId="41" fontId="2" fillId="0" borderId="37" xfId="2" applyNumberFormat="1" applyFont="1" applyFill="1" applyBorder="1" applyProtection="1">
      <protection locked="0"/>
    </xf>
    <xf numFmtId="41" fontId="2" fillId="0" borderId="38" xfId="1" applyNumberFormat="1" applyFont="1" applyFill="1" applyBorder="1" applyProtection="1">
      <protection locked="0"/>
    </xf>
    <xf numFmtId="41" fontId="2" fillId="0" borderId="39" xfId="1" applyNumberFormat="1" applyFont="1" applyFill="1" applyBorder="1" applyProtection="1">
      <protection locked="0"/>
    </xf>
    <xf numFmtId="41" fontId="2" fillId="0" borderId="38" xfId="1" applyNumberFormat="1" applyFont="1" applyFill="1" applyBorder="1" applyProtection="1"/>
    <xf numFmtId="41" fontId="2" fillId="0" borderId="39" xfId="1" applyNumberFormat="1" applyFont="1" applyFill="1" applyBorder="1" applyProtection="1"/>
    <xf numFmtId="41" fontId="2" fillId="0" borderId="38" xfId="2" applyNumberFormat="1" applyFont="1" applyFill="1" applyBorder="1" applyProtection="1"/>
    <xf numFmtId="41" fontId="2" fillId="0" borderId="39" xfId="2" applyNumberFormat="1" applyFont="1" applyFill="1" applyBorder="1" applyProtection="1"/>
    <xf numFmtId="1" fontId="2" fillId="0" borderId="25" xfId="0" applyNumberFormat="1" applyFont="1" applyBorder="1" applyAlignment="1">
      <alignment horizontal="center"/>
    </xf>
    <xf numFmtId="1" fontId="2" fillId="0" borderId="40" xfId="0" applyNumberFormat="1" applyFont="1" applyBorder="1" applyAlignment="1">
      <alignment horizontal="center"/>
    </xf>
    <xf numFmtId="42" fontId="2" fillId="0" borderId="29" xfId="2" applyNumberFormat="1" applyFont="1" applyFill="1" applyBorder="1" applyProtection="1"/>
    <xf numFmtId="42" fontId="2" fillId="0" borderId="34" xfId="2" applyNumberFormat="1" applyFont="1" applyFill="1" applyBorder="1" applyProtection="1"/>
    <xf numFmtId="164" fontId="2" fillId="0" borderId="41" xfId="0" applyFont="1" applyBorder="1" applyAlignment="1">
      <alignment horizontal="left"/>
    </xf>
    <xf numFmtId="41" fontId="2" fillId="0" borderId="9" xfId="2" applyNumberFormat="1" applyFont="1" applyFill="1" applyBorder="1" applyProtection="1">
      <protection locked="0"/>
    </xf>
    <xf numFmtId="164" fontId="2" fillId="0" borderId="0" xfId="0" applyFont="1"/>
    <xf numFmtId="164" fontId="2" fillId="0" borderId="35" xfId="0" applyFont="1" applyBorder="1"/>
    <xf numFmtId="41" fontId="2" fillId="0" borderId="9" xfId="1" applyNumberFormat="1" applyFont="1" applyFill="1" applyBorder="1" applyProtection="1">
      <protection locked="0"/>
    </xf>
    <xf numFmtId="41" fontId="2" fillId="0" borderId="9" xfId="1" applyNumberFormat="1" applyFont="1" applyFill="1" applyBorder="1" applyProtection="1"/>
    <xf numFmtId="41" fontId="2" fillId="0" borderId="9" xfId="2" applyNumberFormat="1" applyFont="1" applyFill="1" applyBorder="1" applyProtection="1"/>
    <xf numFmtId="164" fontId="2" fillId="0" borderId="4" xfId="0" applyFont="1" applyBorder="1"/>
    <xf numFmtId="1" fontId="2" fillId="0" borderId="0" xfId="3" applyNumberFormat="1" applyFont="1" applyAlignment="1" applyProtection="1">
      <alignment horizontal="center"/>
      <protection locked="0"/>
    </xf>
    <xf numFmtId="164" fontId="2" fillId="0" borderId="0" xfId="0" applyFont="1" applyAlignment="1" applyProtection="1">
      <alignment horizontal="center"/>
      <protection locked="0"/>
    </xf>
    <xf numFmtId="164" fontId="2" fillId="0" borderId="0" xfId="3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164" fontId="2" fillId="0" borderId="0" xfId="0" applyFont="1" applyAlignment="1" applyProtection="1">
      <alignment horizontal="left" wrapText="1"/>
      <protection locked="0"/>
    </xf>
    <xf numFmtId="164" fontId="2" fillId="0" borderId="0" xfId="0" applyFont="1" applyProtection="1">
      <protection locked="0"/>
    </xf>
    <xf numFmtId="164" fontId="8" fillId="0" borderId="0" xfId="0" applyFont="1" applyAlignment="1">
      <alignment horizontal="center"/>
    </xf>
    <xf numFmtId="164" fontId="2" fillId="0" borderId="16" xfId="0" applyFont="1" applyBorder="1" applyAlignment="1">
      <alignment horizontal="center" vertical="center"/>
    </xf>
    <xf numFmtId="164" fontId="2" fillId="0" borderId="1" xfId="0" applyFont="1" applyBorder="1" applyAlignment="1">
      <alignment horizontal="center" vertical="center"/>
    </xf>
    <xf numFmtId="164" fontId="2" fillId="0" borderId="42" xfId="0" applyFont="1" applyBorder="1" applyAlignment="1">
      <alignment horizontal="center" vertical="center"/>
    </xf>
    <xf numFmtId="164" fontId="2" fillId="0" borderId="43" xfId="0" applyFont="1" applyBorder="1" applyAlignment="1">
      <alignment horizontal="center" vertical="center"/>
    </xf>
    <xf numFmtId="164" fontId="2" fillId="0" borderId="16" xfId="0" applyFont="1" applyBorder="1" applyAlignment="1">
      <alignment horizontal="center" vertical="center" wrapText="1"/>
    </xf>
    <xf numFmtId="164" fontId="2" fillId="0" borderId="5" xfId="0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 wrapText="1"/>
    </xf>
    <xf numFmtId="164" fontId="2" fillId="0" borderId="5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4" fillId="0" borderId="19" xfId="0" applyFont="1" applyBorder="1" applyAlignment="1">
      <alignment horizontal="left"/>
    </xf>
    <xf numFmtId="164" fontId="4" fillId="0" borderId="0" xfId="0" applyFont="1" applyAlignment="1">
      <alignment horizontal="left"/>
    </xf>
    <xf numFmtId="164" fontId="2" fillId="0" borderId="29" xfId="0" quotePrefix="1" applyFont="1" applyBorder="1" applyAlignment="1">
      <alignment horizontal="left"/>
    </xf>
    <xf numFmtId="164" fontId="2" fillId="0" borderId="28" xfId="0" quotePrefix="1" applyFont="1" applyBorder="1" applyAlignment="1">
      <alignment horizontal="left"/>
    </xf>
    <xf numFmtId="164" fontId="2" fillId="0" borderId="34" xfId="0" quotePrefix="1" applyFont="1" applyBorder="1" applyAlignment="1">
      <alignment horizontal="left"/>
    </xf>
    <xf numFmtId="164" fontId="2" fillId="0" borderId="29" xfId="0" applyFont="1" applyBorder="1" applyAlignment="1">
      <alignment horizontal="center" vertical="center" wrapText="1"/>
    </xf>
    <xf numFmtId="164" fontId="2" fillId="0" borderId="28" xfId="0" applyFont="1" applyBorder="1" applyAlignment="1">
      <alignment horizontal="center" vertical="center" wrapText="1"/>
    </xf>
    <xf numFmtId="164" fontId="2" fillId="0" borderId="34" xfId="0" applyFont="1" applyBorder="1" applyAlignment="1">
      <alignment horizontal="center" vertical="center" wrapText="1"/>
    </xf>
    <xf numFmtId="164" fontId="2" fillId="0" borderId="9" xfId="0" applyFont="1" applyBorder="1" applyAlignment="1">
      <alignment horizontal="left"/>
    </xf>
    <xf numFmtId="164" fontId="2" fillId="0" borderId="29" xfId="0" applyFont="1" applyBorder="1" applyAlignment="1">
      <alignment horizontal="center" vertical="center"/>
    </xf>
    <xf numFmtId="164" fontId="2" fillId="0" borderId="28" xfId="0" applyFont="1" applyBorder="1" applyAlignment="1">
      <alignment horizontal="center" vertical="center"/>
    </xf>
    <xf numFmtId="164" fontId="2" fillId="0" borderId="34" xfId="0" applyFont="1" applyBorder="1" applyAlignment="1">
      <alignment horizontal="center" vertical="center"/>
    </xf>
    <xf numFmtId="164" fontId="2" fillId="0" borderId="8" xfId="0" applyFont="1" applyBorder="1" applyAlignment="1">
      <alignment horizontal="left"/>
    </xf>
    <xf numFmtId="164" fontId="2" fillId="0" borderId="44" xfId="0" applyFont="1" applyBorder="1" applyAlignment="1">
      <alignment horizontal="center" vertical="center" wrapText="1"/>
    </xf>
    <xf numFmtId="164" fontId="2" fillId="0" borderId="42" xfId="0" applyFont="1" applyBorder="1" applyAlignment="1">
      <alignment horizontal="center" vertical="center" wrapText="1"/>
    </xf>
    <xf numFmtId="164" fontId="2" fillId="0" borderId="45" xfId="0" applyFont="1" applyBorder="1" applyAlignment="1">
      <alignment horizontal="center" vertical="center" wrapText="1"/>
    </xf>
    <xf numFmtId="164" fontId="2" fillId="0" borderId="11" xfId="0" applyFont="1" applyBorder="1" applyAlignment="1">
      <alignment horizontal="center" vertical="center" wrapText="1"/>
    </xf>
    <xf numFmtId="164" fontId="2" fillId="0" borderId="24" xfId="0" applyFont="1" applyBorder="1" applyAlignment="1">
      <alignment horizontal="left"/>
    </xf>
    <xf numFmtId="164" fontId="2" fillId="0" borderId="4" xfId="0" applyFont="1" applyBorder="1" applyAlignment="1">
      <alignment horizontal="left"/>
    </xf>
    <xf numFmtId="164" fontId="2" fillId="0" borderId="33" xfId="0" applyFont="1" applyBorder="1" applyAlignment="1">
      <alignment horizontal="left"/>
    </xf>
    <xf numFmtId="164" fontId="2" fillId="0" borderId="29" xfId="0" applyFont="1" applyBorder="1" applyAlignment="1">
      <alignment horizontal="left"/>
    </xf>
    <xf numFmtId="164" fontId="2" fillId="0" borderId="28" xfId="0" applyFont="1" applyBorder="1" applyAlignment="1">
      <alignment horizontal="left"/>
    </xf>
    <xf numFmtId="164" fontId="2" fillId="0" borderId="34" xfId="0" applyFont="1" applyBorder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_Sheet1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zoomScaleNormal="100" zoomScaleSheetLayoutView="110" workbookViewId="0">
      <selection sqref="A1:D1"/>
    </sheetView>
  </sheetViews>
  <sheetFormatPr defaultColWidth="9.77734375" defaultRowHeight="15.75"/>
  <cols>
    <col min="1" max="1" width="3.6640625" style="18" bestFit="1" customWidth="1"/>
    <col min="2" max="2" width="61.5546875" style="18" customWidth="1"/>
    <col min="3" max="3" width="0.88671875" style="18" customWidth="1"/>
    <col min="4" max="4" width="15.21875" style="24" bestFit="1" customWidth="1"/>
    <col min="5" max="16384" width="9.77734375" style="18"/>
  </cols>
  <sheetData>
    <row r="1" spans="1:7" ht="20.100000000000001" customHeight="1">
      <c r="A1" s="100" t="s">
        <v>59</v>
      </c>
      <c r="B1" s="100"/>
      <c r="C1" s="100"/>
      <c r="D1" s="100"/>
      <c r="E1" s="17"/>
      <c r="F1" s="17"/>
      <c r="G1" s="17"/>
    </row>
    <row r="2" spans="1:7" ht="20.100000000000001" customHeight="1">
      <c r="A2" s="101" t="s">
        <v>5</v>
      </c>
      <c r="B2" s="101"/>
      <c r="C2" s="101"/>
      <c r="D2" s="101"/>
    </row>
    <row r="3" spans="1:7" s="19" customFormat="1" ht="20.100000000000001" customHeight="1">
      <c r="A3" s="102" t="s">
        <v>68</v>
      </c>
      <c r="B3" s="102"/>
      <c r="C3" s="102"/>
      <c r="D3" s="102"/>
    </row>
    <row r="4" spans="1:7" s="19" customFormat="1" ht="15" customHeight="1">
      <c r="A4" s="36"/>
      <c r="B4" s="36"/>
      <c r="C4" s="113"/>
      <c r="D4" s="113"/>
    </row>
    <row r="5" spans="1:7" ht="15" customHeight="1">
      <c r="A5" s="63" t="s">
        <v>40</v>
      </c>
      <c r="B5" s="16"/>
      <c r="C5" s="119"/>
      <c r="D5" s="119"/>
    </row>
    <row r="6" spans="1:7" ht="15" customHeight="1">
      <c r="A6" s="76" t="s">
        <v>1</v>
      </c>
      <c r="B6" s="40" t="s">
        <v>6</v>
      </c>
      <c r="C6" s="105" t="s">
        <v>7</v>
      </c>
      <c r="D6" s="106"/>
    </row>
    <row r="7" spans="1:7" ht="15" customHeight="1">
      <c r="A7" s="67" t="s">
        <v>2</v>
      </c>
      <c r="B7" s="73" t="s">
        <v>3</v>
      </c>
      <c r="C7" s="107" t="s">
        <v>4</v>
      </c>
      <c r="D7" s="108"/>
    </row>
    <row r="8" spans="1:7" ht="15" customHeight="1">
      <c r="A8" s="40">
        <v>1</v>
      </c>
      <c r="B8" s="88" t="s">
        <v>33</v>
      </c>
      <c r="C8" s="109">
        <v>0</v>
      </c>
      <c r="D8" s="110"/>
    </row>
    <row r="9" spans="1:7" ht="15" customHeight="1">
      <c r="A9" s="33">
        <v>2</v>
      </c>
      <c r="B9" s="88" t="s">
        <v>38</v>
      </c>
      <c r="C9" s="111">
        <v>0</v>
      </c>
      <c r="D9" s="112"/>
    </row>
    <row r="10" spans="1:7" ht="15" customHeight="1">
      <c r="A10" s="41">
        <v>3</v>
      </c>
      <c r="B10" s="64" t="s">
        <v>22</v>
      </c>
      <c r="C10" s="114">
        <f>C8-C9</f>
        <v>0</v>
      </c>
      <c r="D10" s="115"/>
    </row>
    <row r="11" spans="1:7" ht="15" customHeight="1">
      <c r="A11" s="34">
        <v>4</v>
      </c>
      <c r="B11" s="6" t="s">
        <v>23</v>
      </c>
      <c r="C11" s="111">
        <v>0</v>
      </c>
      <c r="D11" s="112"/>
    </row>
    <row r="12" spans="1:7" ht="15" customHeight="1">
      <c r="A12" s="34">
        <v>5</v>
      </c>
      <c r="B12" s="88" t="s">
        <v>34</v>
      </c>
      <c r="C12" s="111">
        <v>0</v>
      </c>
      <c r="D12" s="112"/>
    </row>
    <row r="13" spans="1:7" ht="15" customHeight="1">
      <c r="A13" s="34">
        <v>6</v>
      </c>
      <c r="B13" s="64" t="s">
        <v>31</v>
      </c>
      <c r="C13" s="116">
        <f>C10+C11-C12</f>
        <v>0</v>
      </c>
      <c r="D13" s="117"/>
    </row>
    <row r="14" spans="1:7" ht="15" customHeight="1">
      <c r="A14" s="34">
        <v>7</v>
      </c>
      <c r="B14" s="64" t="s">
        <v>32</v>
      </c>
      <c r="C14" s="116">
        <f>C13*0.085</f>
        <v>0</v>
      </c>
      <c r="D14" s="117"/>
      <c r="F14" s="26"/>
    </row>
    <row r="15" spans="1:7" ht="15" customHeight="1">
      <c r="A15" s="42">
        <v>8</v>
      </c>
      <c r="B15" s="6" t="s">
        <v>39</v>
      </c>
      <c r="C15" s="116">
        <f>-C20</f>
        <v>0</v>
      </c>
      <c r="D15" s="117"/>
    </row>
    <row r="16" spans="1:7" ht="15" customHeight="1">
      <c r="A16" s="34">
        <v>9</v>
      </c>
      <c r="B16" s="87" t="s">
        <v>24</v>
      </c>
      <c r="C16" s="114">
        <f>IF((C14+C15&lt;0),0,(C14+C15))</f>
        <v>0</v>
      </c>
      <c r="D16" s="115"/>
    </row>
    <row r="17" spans="1:4" ht="8.1" customHeight="1">
      <c r="A17" s="35"/>
      <c r="B17" s="6"/>
      <c r="C17" s="118"/>
      <c r="D17" s="118"/>
    </row>
    <row r="18" spans="1:4" ht="15" customHeight="1">
      <c r="A18" s="74" t="s">
        <v>25</v>
      </c>
      <c r="B18" s="16"/>
      <c r="C18" s="119"/>
      <c r="D18" s="119"/>
    </row>
    <row r="19" spans="1:4" ht="15" customHeight="1">
      <c r="A19" s="34">
        <v>10</v>
      </c>
      <c r="B19" s="43" t="s">
        <v>26</v>
      </c>
      <c r="C19" s="120">
        <v>0</v>
      </c>
      <c r="D19" s="121"/>
    </row>
    <row r="20" spans="1:4" ht="15" customHeight="1">
      <c r="A20" s="44">
        <v>11</v>
      </c>
      <c r="B20" s="2" t="s">
        <v>27</v>
      </c>
      <c r="C20" s="122">
        <v>0</v>
      </c>
      <c r="D20" s="123"/>
    </row>
    <row r="21" spans="1:4" ht="15" customHeight="1">
      <c r="A21" s="44">
        <v>12</v>
      </c>
      <c r="B21" s="2" t="s">
        <v>28</v>
      </c>
      <c r="C21" s="124">
        <f>IF(C14&lt;0,C14,0)</f>
        <v>0</v>
      </c>
      <c r="D21" s="125"/>
    </row>
    <row r="22" spans="1:4" ht="15" customHeight="1">
      <c r="A22" s="34">
        <v>13</v>
      </c>
      <c r="B22" s="2" t="s">
        <v>29</v>
      </c>
      <c r="C22" s="126">
        <f>C19+C20+C21</f>
        <v>0</v>
      </c>
      <c r="D22" s="127"/>
    </row>
    <row r="23" spans="1:4" ht="15" customHeight="1">
      <c r="A23" s="35"/>
      <c r="B23" s="6"/>
      <c r="C23" s="132"/>
      <c r="D23" s="132"/>
    </row>
    <row r="24" spans="1:4" ht="15" customHeight="1">
      <c r="A24" s="63" t="s">
        <v>43</v>
      </c>
      <c r="B24" s="16"/>
      <c r="C24" s="119"/>
      <c r="D24" s="119"/>
    </row>
    <row r="25" spans="1:4" ht="15" customHeight="1">
      <c r="A25" s="37" t="s">
        <v>1</v>
      </c>
      <c r="B25" s="38" t="s">
        <v>6</v>
      </c>
      <c r="C25" s="128" t="s">
        <v>7</v>
      </c>
      <c r="D25" s="106"/>
    </row>
    <row r="26" spans="1:4" ht="15" customHeight="1">
      <c r="A26" s="7" t="s">
        <v>2</v>
      </c>
      <c r="B26" s="8" t="s">
        <v>3</v>
      </c>
      <c r="C26" s="129" t="s">
        <v>4</v>
      </c>
      <c r="D26" s="108"/>
    </row>
    <row r="27" spans="1:4" ht="15" customHeight="1">
      <c r="A27" s="40">
        <v>14</v>
      </c>
      <c r="B27" s="88" t="s">
        <v>47</v>
      </c>
      <c r="C27" s="130">
        <f>'DGE-107B'!E37</f>
        <v>0</v>
      </c>
      <c r="D27" s="131"/>
    </row>
    <row r="28" spans="1:4" ht="15" customHeight="1">
      <c r="A28" s="33">
        <v>15</v>
      </c>
      <c r="B28" s="88" t="s">
        <v>48</v>
      </c>
      <c r="C28" s="116">
        <f>'DGE-107B'!E38</f>
        <v>0</v>
      </c>
      <c r="D28" s="117"/>
    </row>
    <row r="29" spans="1:4" ht="15" customHeight="1">
      <c r="A29" s="41">
        <v>16</v>
      </c>
      <c r="B29" s="64" t="s">
        <v>46</v>
      </c>
      <c r="C29" s="114">
        <f>'DGE-107B'!E39</f>
        <v>0</v>
      </c>
      <c r="D29" s="115"/>
    </row>
    <row r="30" spans="1:4" ht="15" customHeight="1">
      <c r="A30" s="45">
        <v>17</v>
      </c>
      <c r="B30" s="64" t="s">
        <v>23</v>
      </c>
      <c r="C30" s="116">
        <f>'DGE-107B'!E40</f>
        <v>0</v>
      </c>
      <c r="D30" s="117"/>
    </row>
    <row r="31" spans="1:4" ht="15" customHeight="1">
      <c r="A31" s="45">
        <v>18</v>
      </c>
      <c r="B31" s="64" t="s">
        <v>49</v>
      </c>
      <c r="C31" s="116">
        <f>C29+C30</f>
        <v>0</v>
      </c>
      <c r="D31" s="117"/>
    </row>
    <row r="32" spans="1:4" ht="15" customHeight="1">
      <c r="A32" s="45">
        <v>19</v>
      </c>
      <c r="B32" s="64" t="s">
        <v>50</v>
      </c>
      <c r="C32" s="116">
        <f>C31*0.13</f>
        <v>0</v>
      </c>
      <c r="D32" s="117"/>
    </row>
    <row r="33" spans="1:8" ht="15" customHeight="1">
      <c r="A33" s="45">
        <v>20</v>
      </c>
      <c r="B33" s="6" t="s">
        <v>51</v>
      </c>
      <c r="C33" s="116">
        <f>-C38</f>
        <v>0</v>
      </c>
      <c r="D33" s="117"/>
    </row>
    <row r="34" spans="1:8" ht="15" customHeight="1">
      <c r="A34" s="46">
        <v>21</v>
      </c>
      <c r="B34" s="87" t="s">
        <v>52</v>
      </c>
      <c r="C34" s="114">
        <f>IF((C32+C33&lt;0),0,(C32+C33))</f>
        <v>0</v>
      </c>
      <c r="D34" s="115"/>
    </row>
    <row r="35" spans="1:8" ht="8.1" customHeight="1">
      <c r="A35" s="35"/>
      <c r="B35" s="6"/>
      <c r="C35" s="118"/>
      <c r="D35" s="118"/>
    </row>
    <row r="36" spans="1:8" ht="15" customHeight="1">
      <c r="A36" s="74" t="s">
        <v>30</v>
      </c>
      <c r="B36" s="16"/>
      <c r="C36" s="119"/>
      <c r="D36" s="119"/>
    </row>
    <row r="37" spans="1:8" ht="15" customHeight="1">
      <c r="A37" s="34">
        <v>22</v>
      </c>
      <c r="B37" s="87" t="s">
        <v>53</v>
      </c>
      <c r="C37" s="133">
        <v>0</v>
      </c>
      <c r="D37" s="133"/>
    </row>
    <row r="38" spans="1:8" ht="15" customHeight="1">
      <c r="A38" s="44">
        <v>23</v>
      </c>
      <c r="B38" s="64" t="s">
        <v>54</v>
      </c>
      <c r="C38" s="136">
        <v>0</v>
      </c>
      <c r="D38" s="136"/>
    </row>
    <row r="39" spans="1:8" ht="15" customHeight="1">
      <c r="A39" s="44">
        <v>24</v>
      </c>
      <c r="B39" s="64" t="s">
        <v>55</v>
      </c>
      <c r="C39" s="137">
        <f>IF(C32&lt;0,C32,0)</f>
        <v>0</v>
      </c>
      <c r="D39" s="137"/>
    </row>
    <row r="40" spans="1:8" ht="15" customHeight="1">
      <c r="A40" s="34">
        <v>25</v>
      </c>
      <c r="B40" s="64" t="s">
        <v>56</v>
      </c>
      <c r="C40" s="138">
        <f>C37+C38+C39</f>
        <v>0</v>
      </c>
      <c r="D40" s="138"/>
    </row>
    <row r="41" spans="1:8" ht="9.9499999999999993" customHeight="1">
      <c r="A41" s="16"/>
      <c r="B41" s="16"/>
      <c r="C41" s="135"/>
      <c r="D41" s="135"/>
    </row>
    <row r="42" spans="1:8" ht="15" customHeight="1">
      <c r="A42" s="34">
        <v>26</v>
      </c>
      <c r="B42" s="88" t="s">
        <v>35</v>
      </c>
      <c r="C42" s="130">
        <f>C16+C34</f>
        <v>0</v>
      </c>
      <c r="D42" s="131"/>
    </row>
    <row r="43" spans="1:8" ht="9.9499999999999993" customHeight="1">
      <c r="A43" s="16"/>
      <c r="B43" s="16"/>
      <c r="C43" s="139"/>
      <c r="D43" s="139"/>
    </row>
    <row r="44" spans="1:8" ht="15" customHeight="1">
      <c r="A44" s="47">
        <v>27</v>
      </c>
      <c r="B44" s="11" t="s">
        <v>64</v>
      </c>
      <c r="C44" s="133">
        <v>0</v>
      </c>
      <c r="D44" s="133"/>
      <c r="H44" s="59"/>
    </row>
    <row r="45" spans="1:8" ht="15" customHeight="1">
      <c r="A45" s="47">
        <v>28</v>
      </c>
      <c r="B45" s="11" t="s">
        <v>65</v>
      </c>
      <c r="C45" s="133">
        <v>0</v>
      </c>
      <c r="D45" s="133"/>
    </row>
    <row r="46" spans="1:8" s="62" customFormat="1" ht="13.5" customHeight="1">
      <c r="A46" s="104" t="s">
        <v>37</v>
      </c>
      <c r="B46" s="104"/>
      <c r="C46" s="104"/>
      <c r="D46" s="104"/>
    </row>
    <row r="47" spans="1:8" ht="9" customHeight="1">
      <c r="A47" s="16"/>
      <c r="B47" s="16"/>
      <c r="C47" s="134"/>
      <c r="D47" s="134"/>
    </row>
    <row r="48" spans="1:8" ht="30.75" customHeight="1">
      <c r="A48" s="103" t="s">
        <v>36</v>
      </c>
      <c r="B48" s="103"/>
      <c r="C48" s="103"/>
      <c r="D48" s="103"/>
    </row>
    <row r="49" spans="1:4" ht="15" customHeight="1">
      <c r="A49" s="97"/>
      <c r="B49" s="97"/>
      <c r="C49" s="144"/>
      <c r="D49" s="144"/>
    </row>
    <row r="50" spans="1:4" ht="15" customHeight="1">
      <c r="A50" s="21"/>
      <c r="B50" s="21"/>
      <c r="C50" s="141"/>
      <c r="D50" s="141"/>
    </row>
    <row r="51" spans="1:4" ht="15" customHeight="1">
      <c r="C51" s="145"/>
      <c r="D51" s="145"/>
    </row>
    <row r="52" spans="1:4" ht="15" customHeight="1">
      <c r="B52" s="5" t="s">
        <v>61</v>
      </c>
      <c r="C52" s="86"/>
      <c r="D52" s="75" t="s">
        <v>62</v>
      </c>
    </row>
    <row r="53" spans="1:4" ht="15" customHeight="1">
      <c r="B53" s="4" t="s">
        <v>60</v>
      </c>
      <c r="C53" s="141" t="s">
        <v>66</v>
      </c>
      <c r="D53" s="141"/>
    </row>
    <row r="54" spans="1:4" ht="15" customHeight="1">
      <c r="A54" s="20"/>
      <c r="B54" s="22"/>
      <c r="C54" s="142"/>
      <c r="D54" s="142"/>
    </row>
    <row r="55" spans="1:4" ht="15" customHeight="1">
      <c r="A55" s="20" t="s">
        <v>0</v>
      </c>
      <c r="B55" s="61" t="s">
        <v>63</v>
      </c>
      <c r="C55" s="143"/>
      <c r="D55" s="143"/>
    </row>
    <row r="56" spans="1:4" ht="15" customHeight="1">
      <c r="A56" s="20"/>
      <c r="B56" s="4" t="s">
        <v>67</v>
      </c>
      <c r="C56" s="140"/>
      <c r="D56" s="140"/>
    </row>
    <row r="58" spans="1:4">
      <c r="A58" s="23"/>
    </row>
  </sheetData>
  <sheetProtection password="CC61" sheet="1" selectLockedCells="1"/>
  <mergeCells count="55">
    <mergeCell ref="C56:D56"/>
    <mergeCell ref="C53:D53"/>
    <mergeCell ref="C5:D5"/>
    <mergeCell ref="C35:D35"/>
    <mergeCell ref="C36:D36"/>
    <mergeCell ref="C54:D54"/>
    <mergeCell ref="C55:D55"/>
    <mergeCell ref="C49:D49"/>
    <mergeCell ref="C50:D50"/>
    <mergeCell ref="C51:D51"/>
    <mergeCell ref="C47:D47"/>
    <mergeCell ref="C41:D41"/>
    <mergeCell ref="C38:D38"/>
    <mergeCell ref="C39:D39"/>
    <mergeCell ref="C40:D40"/>
    <mergeCell ref="C42:D42"/>
    <mergeCell ref="C44:D44"/>
    <mergeCell ref="C45:D45"/>
    <mergeCell ref="C43:D43"/>
    <mergeCell ref="C31:D31"/>
    <mergeCell ref="C32:D32"/>
    <mergeCell ref="C33:D33"/>
    <mergeCell ref="C34:D34"/>
    <mergeCell ref="C37:D37"/>
    <mergeCell ref="C28:D28"/>
    <mergeCell ref="C29:D29"/>
    <mergeCell ref="C23:D23"/>
    <mergeCell ref="C24:D24"/>
    <mergeCell ref="C30:D30"/>
    <mergeCell ref="C21:D21"/>
    <mergeCell ref="C22:D22"/>
    <mergeCell ref="C25:D25"/>
    <mergeCell ref="C26:D26"/>
    <mergeCell ref="C27:D27"/>
    <mergeCell ref="C16:D16"/>
    <mergeCell ref="C17:D17"/>
    <mergeCell ref="C18:D18"/>
    <mergeCell ref="C19:D19"/>
    <mergeCell ref="C20:D20"/>
    <mergeCell ref="A1:D1"/>
    <mergeCell ref="A2:D2"/>
    <mergeCell ref="A3:D3"/>
    <mergeCell ref="A48:D48"/>
    <mergeCell ref="A46:D46"/>
    <mergeCell ref="C6:D6"/>
    <mergeCell ref="C7:D7"/>
    <mergeCell ref="C8:D8"/>
    <mergeCell ref="C9:D9"/>
    <mergeCell ref="C4:D4"/>
    <mergeCell ref="C10:D10"/>
    <mergeCell ref="C11:D11"/>
    <mergeCell ref="C12:D12"/>
    <mergeCell ref="C13:D13"/>
    <mergeCell ref="C14:D14"/>
    <mergeCell ref="C15:D15"/>
  </mergeCells>
  <printOptions horizontalCentered="1"/>
  <pageMargins left="0.4" right="0.4" top="0.4" bottom="0.5" header="0" footer="0.3"/>
  <pageSetup scale="92" orientation="portrait" r:id="rId1"/>
  <headerFooter>
    <oddFooter>&amp;L&amp;"Times New Roman,Regular"&amp;10 03/24&amp;R&amp;"Times New Roman,Bold"DGE-107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zoomScaleNormal="100" workbookViewId="0">
      <selection activeCell="D17" sqref="D17"/>
    </sheetView>
  </sheetViews>
  <sheetFormatPr defaultRowHeight="15.75"/>
  <cols>
    <col min="1" max="1" width="3.6640625" bestFit="1" customWidth="1"/>
    <col min="2" max="2" width="56.5546875" customWidth="1"/>
    <col min="3" max="6" width="14.77734375" customWidth="1"/>
  </cols>
  <sheetData>
    <row r="1" spans="1:6" ht="24.95" customHeight="1">
      <c r="A1" s="101" t="str">
        <f>'DGE-107'!A1:D1</f>
        <v>&gt;&gt; ENTER CASINO/RACETRACK NAME &lt;&lt;</v>
      </c>
      <c r="B1" s="101"/>
      <c r="C1" s="101"/>
      <c r="D1" s="101"/>
      <c r="E1" s="101"/>
      <c r="F1" s="101"/>
    </row>
    <row r="2" spans="1:6" ht="24.95" customHeight="1">
      <c r="A2" s="101" t="s">
        <v>69</v>
      </c>
      <c r="B2" s="101"/>
      <c r="C2" s="101"/>
      <c r="D2" s="101"/>
      <c r="E2" s="101"/>
      <c r="F2" s="101"/>
    </row>
    <row r="3" spans="1:6" ht="24.95" customHeight="1">
      <c r="A3" s="146" t="str">
        <f>'DGE-107'!A3:D3</f>
        <v>FOR THE MONTH OF &gt;&gt; ENTER MONTH &amp; YEAR &lt;&lt;</v>
      </c>
      <c r="B3" s="146"/>
      <c r="C3" s="146"/>
      <c r="D3" s="146"/>
      <c r="E3" s="146"/>
      <c r="F3" s="146"/>
    </row>
    <row r="4" spans="1:6" ht="15" customHeight="1"/>
    <row r="5" spans="1:6" ht="15" customHeight="1"/>
    <row r="6" spans="1:6" ht="18" customHeight="1">
      <c r="A6" s="56" t="s">
        <v>81</v>
      </c>
      <c r="C6" s="78"/>
      <c r="D6" s="79"/>
      <c r="E6" s="79"/>
      <c r="F6" s="79"/>
    </row>
    <row r="7" spans="1:6" ht="18" customHeight="1">
      <c r="A7" s="147" t="s">
        <v>1</v>
      </c>
      <c r="B7" s="149" t="s">
        <v>6</v>
      </c>
      <c r="C7" s="39" t="str">
        <f>'Detail Skin1'!C4</f>
        <v>&gt;&gt; Insert Skin 1 Name &lt;&lt;</v>
      </c>
      <c r="D7" s="39" t="str">
        <f>'Detail Skin 2'!C4</f>
        <v>&gt;&gt; Insert Skin 2 Name &lt;&lt;</v>
      </c>
      <c r="E7" s="39" t="str">
        <f>'Detail Skin 3'!C4</f>
        <v>&gt;&gt; Insert Skin 3 Name &lt;&lt;</v>
      </c>
      <c r="F7" s="39" t="s">
        <v>41</v>
      </c>
    </row>
    <row r="8" spans="1:6" ht="18" customHeight="1">
      <c r="A8" s="148"/>
      <c r="B8" s="150"/>
      <c r="C8" s="3" t="s">
        <v>21</v>
      </c>
      <c r="D8" s="3" t="s">
        <v>42</v>
      </c>
      <c r="E8" s="3" t="s">
        <v>21</v>
      </c>
      <c r="F8" s="3" t="s">
        <v>42</v>
      </c>
    </row>
    <row r="9" spans="1:6" ht="18" customHeight="1">
      <c r="A9" s="80">
        <v>14</v>
      </c>
      <c r="B9" s="81" t="s">
        <v>44</v>
      </c>
      <c r="C9" s="82">
        <f>'Detail Skin1'!E38</f>
        <v>0</v>
      </c>
      <c r="D9" s="82">
        <f>'Detail Skin 2'!E38</f>
        <v>0</v>
      </c>
      <c r="E9" s="82">
        <f>'Detail Skin 3'!E38</f>
        <v>0</v>
      </c>
      <c r="F9" s="82">
        <f>'Detail Skin1'!E38+'Detail Skin 2'!E38+'Detail Skin 3'!E38</f>
        <v>0</v>
      </c>
    </row>
    <row r="10" spans="1:6" ht="18" customHeight="1">
      <c r="A10" s="80">
        <v>15</v>
      </c>
      <c r="B10" s="81" t="s">
        <v>45</v>
      </c>
      <c r="C10" s="83">
        <f>'Detail Skin1'!E39</f>
        <v>0</v>
      </c>
      <c r="D10" s="83">
        <f>'Detail Skin 2'!E39</f>
        <v>0</v>
      </c>
      <c r="E10" s="83">
        <f>'Detail Skin 3'!E39</f>
        <v>0</v>
      </c>
      <c r="F10" s="83">
        <f>'Detail Skin1'!E39+'Detail Skin 2'!E39+'Detail Skin 3'!E39</f>
        <v>0</v>
      </c>
    </row>
    <row r="11" spans="1:6" ht="18" customHeight="1">
      <c r="A11" s="84">
        <v>16</v>
      </c>
      <c r="B11" s="81" t="s">
        <v>46</v>
      </c>
      <c r="C11" s="83">
        <f>'Detail Skin1'!E40</f>
        <v>0</v>
      </c>
      <c r="D11" s="83">
        <f>'Detail Skin 2'!E40</f>
        <v>0</v>
      </c>
      <c r="E11" s="83">
        <f>'Detail Skin 3'!E40</f>
        <v>0</v>
      </c>
      <c r="F11" s="83">
        <f>'Detail Skin1'!E40+'Detail Skin 2'!E40+'Detail Skin 3'!E40</f>
        <v>0</v>
      </c>
    </row>
    <row r="12" spans="1:6">
      <c r="A12" s="98"/>
      <c r="B12" s="77"/>
      <c r="C12" s="99"/>
      <c r="D12" s="99"/>
      <c r="E12" s="99"/>
      <c r="F12" s="99"/>
    </row>
    <row r="13" spans="1:6">
      <c r="A13" s="77"/>
      <c r="B13" s="20"/>
      <c r="C13" s="77"/>
      <c r="D13" s="77"/>
      <c r="E13" s="77"/>
      <c r="F13" s="77"/>
    </row>
    <row r="14" spans="1:6">
      <c r="A14" s="77"/>
      <c r="B14" s="77"/>
      <c r="C14" s="77"/>
      <c r="D14" s="77"/>
      <c r="E14" s="77"/>
      <c r="F14" s="77"/>
    </row>
    <row r="15" spans="1:6">
      <c r="A15" s="77"/>
      <c r="B15" s="77"/>
      <c r="C15" s="77"/>
      <c r="D15" s="77"/>
      <c r="E15" s="77"/>
      <c r="F15" s="77"/>
    </row>
    <row r="16" spans="1:6">
      <c r="A16" s="77"/>
      <c r="B16" s="77"/>
      <c r="C16" s="77"/>
      <c r="D16" s="77"/>
      <c r="E16" s="77"/>
      <c r="F16" s="77"/>
    </row>
    <row r="17" spans="1:6">
      <c r="A17" s="77"/>
      <c r="B17" s="77"/>
      <c r="C17" s="77"/>
      <c r="D17" s="77"/>
      <c r="E17" s="77"/>
      <c r="F17" s="77"/>
    </row>
    <row r="18" spans="1:6">
      <c r="A18" s="77"/>
      <c r="B18" s="77"/>
      <c r="C18" s="77"/>
      <c r="D18" s="77"/>
      <c r="E18" s="77"/>
      <c r="F18" s="77"/>
    </row>
    <row r="19" spans="1:6">
      <c r="A19" s="77"/>
      <c r="B19" s="77"/>
      <c r="C19" s="77"/>
      <c r="D19" s="77"/>
      <c r="E19" s="77"/>
      <c r="F19" s="77"/>
    </row>
    <row r="20" spans="1:6">
      <c r="A20" s="77"/>
      <c r="B20" s="77"/>
      <c r="C20" s="77"/>
      <c r="D20" s="77"/>
      <c r="E20" s="77"/>
      <c r="F20" s="77"/>
    </row>
    <row r="21" spans="1:6">
      <c r="A21" s="77"/>
      <c r="B21" s="77"/>
      <c r="C21" s="77"/>
      <c r="D21" s="77"/>
      <c r="E21" s="77"/>
      <c r="F21" s="77"/>
    </row>
    <row r="22" spans="1:6">
      <c r="A22" s="77"/>
      <c r="B22" s="77"/>
      <c r="C22" s="77"/>
      <c r="D22" s="77"/>
      <c r="E22" s="77"/>
      <c r="F22" s="77"/>
    </row>
    <row r="23" spans="1:6">
      <c r="A23" s="77"/>
      <c r="B23" s="77"/>
      <c r="C23" s="77"/>
      <c r="D23" s="77"/>
      <c r="E23" s="77"/>
      <c r="F23" s="77"/>
    </row>
    <row r="24" spans="1:6">
      <c r="A24" s="77"/>
      <c r="B24" s="77"/>
      <c r="C24" s="77"/>
      <c r="D24" s="77"/>
      <c r="E24" s="77"/>
      <c r="F24" s="77"/>
    </row>
    <row r="25" spans="1:6">
      <c r="A25" s="77"/>
      <c r="B25" s="77"/>
      <c r="C25" s="77"/>
      <c r="D25" s="77"/>
      <c r="E25" s="77"/>
      <c r="F25" s="77"/>
    </row>
  </sheetData>
  <sheetProtection password="CC61" sheet="1" selectLockedCells="1"/>
  <mergeCells count="5">
    <mergeCell ref="A1:F1"/>
    <mergeCell ref="A2:F2"/>
    <mergeCell ref="A3:F3"/>
    <mergeCell ref="A7:A8"/>
    <mergeCell ref="B7:B8"/>
  </mergeCells>
  <pageMargins left="0.7" right="0.7" top="0.75" bottom="0.75" header="0.3" footer="0.3"/>
  <pageSetup scale="86" orientation="landscape" r:id="rId1"/>
  <headerFooter>
    <oddFooter>&amp;L&amp;"Times New Roman,Regular"&amp;10 3/24&amp;R&amp;"Times New Roman,Bold"DGE-107 Skin Detail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zoomScaleSheetLayoutView="100" workbookViewId="0">
      <selection activeCell="D30" sqref="D30"/>
    </sheetView>
  </sheetViews>
  <sheetFormatPr defaultRowHeight="15.75"/>
  <cols>
    <col min="1" max="1" width="4.77734375" customWidth="1"/>
    <col min="2" max="2" width="21.77734375" customWidth="1"/>
    <col min="3" max="5" width="15.77734375" customWidth="1"/>
  </cols>
  <sheetData>
    <row r="1" spans="1:5" ht="22.5">
      <c r="A1" s="101" t="str">
        <f>'DGE-107'!A1:D1</f>
        <v>&gt;&gt; ENTER CASINO/RACETRACK NAME &lt;&lt;</v>
      </c>
      <c r="B1" s="101"/>
      <c r="C1" s="101"/>
      <c r="D1" s="101"/>
      <c r="E1" s="101"/>
    </row>
    <row r="2" spans="1:5" ht="22.5">
      <c r="A2" s="101" t="s">
        <v>76</v>
      </c>
      <c r="B2" s="101"/>
      <c r="C2" s="101"/>
      <c r="D2" s="101"/>
      <c r="E2" s="101"/>
    </row>
    <row r="3" spans="1:5" ht="20.25">
      <c r="A3" s="146" t="str">
        <f>'DGE-107'!A3:D3</f>
        <v>FOR THE MONTH OF &gt;&gt; ENTER MONTH &amp; YEAR &lt;&lt;</v>
      </c>
      <c r="B3" s="146"/>
      <c r="C3" s="146"/>
      <c r="D3" s="146"/>
      <c r="E3" s="146"/>
    </row>
    <row r="4" spans="1:5" ht="15" customHeight="1">
      <c r="A4" s="25"/>
      <c r="B4" s="25"/>
      <c r="C4" s="25"/>
      <c r="D4" s="25"/>
      <c r="E4" s="25"/>
    </row>
    <row r="5" spans="1:5" ht="17.100000000000001" customHeight="1">
      <c r="A5" s="159" t="s">
        <v>12</v>
      </c>
      <c r="B5" s="159"/>
      <c r="C5" s="159"/>
      <c r="D5" s="36"/>
      <c r="E5" s="36"/>
    </row>
    <row r="6" spans="1:5" ht="17.100000000000001" customHeight="1">
      <c r="A6" s="151" t="s">
        <v>83</v>
      </c>
      <c r="B6" s="151" t="s">
        <v>84</v>
      </c>
      <c r="C6" s="39" t="s">
        <v>11</v>
      </c>
      <c r="D6" s="15"/>
      <c r="E6" s="13"/>
    </row>
    <row r="7" spans="1:5" ht="17.100000000000001" customHeight="1">
      <c r="A7" s="152"/>
      <c r="B7" s="154"/>
      <c r="C7" s="3" t="s">
        <v>74</v>
      </c>
      <c r="D7" s="15"/>
      <c r="E7" s="13"/>
    </row>
    <row r="8" spans="1:5" ht="17.100000000000001" customHeight="1">
      <c r="A8" s="153"/>
      <c r="B8" s="148"/>
      <c r="C8" s="14" t="s">
        <v>4</v>
      </c>
      <c r="D8" s="15"/>
      <c r="E8" s="15"/>
    </row>
    <row r="9" spans="1:5" ht="17.100000000000001" customHeight="1">
      <c r="A9" s="33">
        <v>1</v>
      </c>
      <c r="B9" s="69" t="s">
        <v>79</v>
      </c>
      <c r="C9" s="65"/>
      <c r="D9" s="48"/>
      <c r="E9" s="49"/>
    </row>
    <row r="10" spans="1:5" ht="17.100000000000001" customHeight="1">
      <c r="A10" s="68">
        <v>2</v>
      </c>
      <c r="B10" s="70" t="s">
        <v>80</v>
      </c>
      <c r="C10" s="66"/>
      <c r="D10" s="48"/>
      <c r="E10" s="49"/>
    </row>
    <row r="11" spans="1:5" ht="17.100000000000001" customHeight="1">
      <c r="A11" s="6" t="s">
        <v>18</v>
      </c>
      <c r="C11" s="50"/>
      <c r="D11" s="50"/>
      <c r="E11" s="12"/>
    </row>
    <row r="12" spans="1:5" ht="15" customHeight="1"/>
    <row r="13" spans="1:5" ht="17.100000000000001" customHeight="1">
      <c r="A13" s="158" t="s">
        <v>70</v>
      </c>
      <c r="B13" s="159"/>
      <c r="C13" s="158"/>
      <c r="D13" s="158"/>
      <c r="E13" s="158"/>
    </row>
    <row r="14" spans="1:5" ht="17.100000000000001" customHeight="1">
      <c r="A14" s="151" t="s">
        <v>83</v>
      </c>
      <c r="B14" s="151" t="s">
        <v>82</v>
      </c>
      <c r="C14" s="9" t="s">
        <v>11</v>
      </c>
      <c r="D14" s="9" t="s">
        <v>11</v>
      </c>
      <c r="E14" s="155" t="s">
        <v>92</v>
      </c>
    </row>
    <row r="15" spans="1:5" ht="17.100000000000001" customHeight="1">
      <c r="A15" s="152"/>
      <c r="B15" s="154"/>
      <c r="C15" s="9" t="s">
        <v>17</v>
      </c>
      <c r="D15" s="9" t="s">
        <v>10</v>
      </c>
      <c r="E15" s="156"/>
    </row>
    <row r="16" spans="1:5" ht="17.100000000000001" customHeight="1">
      <c r="A16" s="153"/>
      <c r="B16" s="148"/>
      <c r="C16" s="10" t="s">
        <v>4</v>
      </c>
      <c r="D16" s="10" t="s">
        <v>8</v>
      </c>
      <c r="E16" s="157"/>
    </row>
    <row r="17" spans="1:5" ht="17.100000000000001" customHeight="1">
      <c r="A17" s="33">
        <v>3</v>
      </c>
      <c r="B17" s="69" t="s">
        <v>14</v>
      </c>
      <c r="C17" s="28"/>
      <c r="D17" s="28"/>
      <c r="E17" s="51" t="e">
        <f t="shared" ref="E17:E22" si="0">C17/D17</f>
        <v>#DIV/0!</v>
      </c>
    </row>
    <row r="18" spans="1:5" ht="17.100000000000001" customHeight="1">
      <c r="A18" s="68">
        <v>4</v>
      </c>
      <c r="B18" s="69" t="s">
        <v>15</v>
      </c>
      <c r="C18" s="29"/>
      <c r="D18" s="29"/>
      <c r="E18" s="51" t="e">
        <f t="shared" si="0"/>
        <v>#DIV/0!</v>
      </c>
    </row>
    <row r="19" spans="1:5" ht="17.100000000000001" customHeight="1">
      <c r="A19" s="68">
        <v>5</v>
      </c>
      <c r="B19" s="69" t="s">
        <v>16</v>
      </c>
      <c r="C19" s="29"/>
      <c r="D19" s="29"/>
      <c r="E19" s="51" t="e">
        <f t="shared" si="0"/>
        <v>#DIV/0!</v>
      </c>
    </row>
    <row r="20" spans="1:5" ht="17.100000000000001" customHeight="1">
      <c r="A20" s="68">
        <v>6</v>
      </c>
      <c r="B20" s="69" t="s">
        <v>13</v>
      </c>
      <c r="C20" s="29"/>
      <c r="D20" s="29"/>
      <c r="E20" s="51" t="e">
        <f t="shared" si="0"/>
        <v>#DIV/0!</v>
      </c>
    </row>
    <row r="21" spans="1:5" ht="17.100000000000001" customHeight="1">
      <c r="A21" s="68">
        <v>7</v>
      </c>
      <c r="B21" s="69" t="s">
        <v>9</v>
      </c>
      <c r="C21" s="29"/>
      <c r="D21" s="29"/>
      <c r="E21" s="51" t="e">
        <f t="shared" si="0"/>
        <v>#DIV/0!</v>
      </c>
    </row>
    <row r="22" spans="1:5" ht="17.100000000000001" customHeight="1">
      <c r="A22" s="68">
        <v>8</v>
      </c>
      <c r="B22" s="71" t="s">
        <v>72</v>
      </c>
      <c r="C22" s="52">
        <f>SUM(C17:C21)</f>
        <v>0</v>
      </c>
      <c r="D22" s="52">
        <f>SUM(D17:D21)</f>
        <v>0</v>
      </c>
      <c r="E22" s="51" t="e">
        <f t="shared" si="0"/>
        <v>#DIV/0!</v>
      </c>
    </row>
    <row r="23" spans="1:5" ht="15" customHeight="1"/>
    <row r="24" spans="1:5" ht="17.100000000000001" customHeight="1">
      <c r="A24" s="158" t="s">
        <v>71</v>
      </c>
      <c r="B24" s="159"/>
      <c r="C24" s="158"/>
      <c r="D24" s="158"/>
      <c r="E24" s="158"/>
    </row>
    <row r="25" spans="1:5" ht="17.100000000000001" customHeight="1">
      <c r="A25" s="151" t="s">
        <v>83</v>
      </c>
      <c r="B25" s="151" t="s">
        <v>82</v>
      </c>
      <c r="C25" s="9" t="s">
        <v>11</v>
      </c>
      <c r="D25" s="9" t="s">
        <v>11</v>
      </c>
      <c r="E25" s="155" t="s">
        <v>92</v>
      </c>
    </row>
    <row r="26" spans="1:5" ht="17.100000000000001" customHeight="1">
      <c r="A26" s="152"/>
      <c r="B26" s="154"/>
      <c r="C26" s="9" t="s">
        <v>17</v>
      </c>
      <c r="D26" s="9" t="s">
        <v>10</v>
      </c>
      <c r="E26" s="156"/>
    </row>
    <row r="27" spans="1:5" ht="17.100000000000001" customHeight="1">
      <c r="A27" s="153"/>
      <c r="B27" s="148"/>
      <c r="C27" s="10" t="s">
        <v>4</v>
      </c>
      <c r="D27" s="10" t="s">
        <v>8</v>
      </c>
      <c r="E27" s="157"/>
    </row>
    <row r="28" spans="1:5" ht="17.100000000000001" customHeight="1">
      <c r="A28" s="33">
        <v>9</v>
      </c>
      <c r="B28" s="69" t="s">
        <v>14</v>
      </c>
      <c r="C28" s="28"/>
      <c r="D28" s="28"/>
      <c r="E28" s="51" t="e">
        <f t="shared" ref="E28:E33" si="1">C28/D28</f>
        <v>#DIV/0!</v>
      </c>
    </row>
    <row r="29" spans="1:5" ht="17.100000000000001" customHeight="1">
      <c r="A29" s="68">
        <v>10</v>
      </c>
      <c r="B29" s="69" t="s">
        <v>15</v>
      </c>
      <c r="C29" s="29"/>
      <c r="D29" s="29"/>
      <c r="E29" s="51" t="e">
        <f t="shared" si="1"/>
        <v>#DIV/0!</v>
      </c>
    </row>
    <row r="30" spans="1:5" ht="17.100000000000001" customHeight="1">
      <c r="A30" s="68">
        <v>11</v>
      </c>
      <c r="B30" s="69" t="s">
        <v>16</v>
      </c>
      <c r="C30" s="29"/>
      <c r="D30" s="29"/>
      <c r="E30" s="51" t="e">
        <f t="shared" si="1"/>
        <v>#DIV/0!</v>
      </c>
    </row>
    <row r="31" spans="1:5" ht="17.100000000000001" customHeight="1">
      <c r="A31" s="68">
        <v>12</v>
      </c>
      <c r="B31" s="69" t="s">
        <v>13</v>
      </c>
      <c r="C31" s="29"/>
      <c r="D31" s="29"/>
      <c r="E31" s="51" t="e">
        <f t="shared" si="1"/>
        <v>#DIV/0!</v>
      </c>
    </row>
    <row r="32" spans="1:5" ht="17.100000000000001" customHeight="1">
      <c r="A32" s="68">
        <v>13</v>
      </c>
      <c r="B32" s="69" t="s">
        <v>9</v>
      </c>
      <c r="C32" s="29"/>
      <c r="D32" s="29"/>
      <c r="E32" s="51" t="e">
        <f t="shared" si="1"/>
        <v>#DIV/0!</v>
      </c>
    </row>
    <row r="33" spans="1:5" ht="17.100000000000001" customHeight="1">
      <c r="A33" s="68">
        <v>14</v>
      </c>
      <c r="B33" s="70" t="s">
        <v>72</v>
      </c>
      <c r="C33" s="52">
        <f>SUM(C28:C32)</f>
        <v>0</v>
      </c>
      <c r="D33" s="52">
        <f>SUM(D28:D32)</f>
        <v>0</v>
      </c>
      <c r="E33" s="51" t="e">
        <f t="shared" si="1"/>
        <v>#DIV/0!</v>
      </c>
    </row>
  </sheetData>
  <sheetProtection password="CC61" sheet="1" selectLockedCells="1"/>
  <mergeCells count="14">
    <mergeCell ref="A25:A27"/>
    <mergeCell ref="B25:B27"/>
    <mergeCell ref="E14:E16"/>
    <mergeCell ref="E25:E27"/>
    <mergeCell ref="A1:E1"/>
    <mergeCell ref="A2:E2"/>
    <mergeCell ref="A3:E3"/>
    <mergeCell ref="A13:E13"/>
    <mergeCell ref="A24:E24"/>
    <mergeCell ref="A5:C5"/>
    <mergeCell ref="A6:A8"/>
    <mergeCell ref="B6:B8"/>
    <mergeCell ref="A14:A16"/>
    <mergeCell ref="B14:B16"/>
  </mergeCells>
  <printOptions horizontalCentered="1"/>
  <pageMargins left="0.75" right="0.75" top="0.75" bottom="0.5" header="0.3" footer="0.3"/>
  <pageSetup orientation="portrait" r:id="rId1"/>
  <headerFooter>
    <oddFooter>&amp;L&amp;"Times New Roman,Regular"&amp;10 03/24&amp;R&amp;"Times New Roman,Bold"DGE-107A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zoomScaleNormal="100" zoomScaleSheetLayoutView="100" workbookViewId="0">
      <selection activeCell="J10" sqref="J10"/>
    </sheetView>
  </sheetViews>
  <sheetFormatPr defaultRowHeight="15.75"/>
  <cols>
    <col min="1" max="1" width="4.77734375" customWidth="1"/>
    <col min="2" max="2" width="21.77734375" customWidth="1"/>
    <col min="3" max="5" width="15.77734375" customWidth="1"/>
  </cols>
  <sheetData>
    <row r="1" spans="1:5" ht="22.5">
      <c r="A1" s="101" t="str">
        <f>'DGE-107'!A1:D1</f>
        <v>&gt;&gt; ENTER CASINO/RACETRACK NAME &lt;&lt;</v>
      </c>
      <c r="B1" s="101"/>
      <c r="C1" s="101"/>
      <c r="D1" s="101"/>
      <c r="E1" s="101"/>
    </row>
    <row r="2" spans="1:5" ht="22.5">
      <c r="A2" s="101" t="s">
        <v>77</v>
      </c>
      <c r="B2" s="101"/>
      <c r="C2" s="101"/>
      <c r="D2" s="101"/>
      <c r="E2" s="101"/>
    </row>
    <row r="3" spans="1:5" ht="20.25">
      <c r="A3" s="146" t="str">
        <f>'DGE-107'!A3:D3</f>
        <v>FOR THE MONTH OF &gt;&gt; ENTER MONTH &amp; YEAR &lt;&lt;</v>
      </c>
      <c r="B3" s="146"/>
      <c r="C3" s="146"/>
      <c r="D3" s="146"/>
      <c r="E3" s="146"/>
    </row>
    <row r="4" spans="1:5" ht="15" customHeight="1">
      <c r="A4" s="25"/>
      <c r="B4" s="25"/>
      <c r="C4" s="25"/>
      <c r="D4" s="25"/>
      <c r="E4" s="25"/>
    </row>
    <row r="5" spans="1:5" ht="16.5" customHeight="1">
      <c r="A5" s="159" t="s">
        <v>12</v>
      </c>
      <c r="B5" s="159"/>
      <c r="C5" s="159"/>
      <c r="D5" s="85"/>
      <c r="E5" s="85"/>
    </row>
    <row r="6" spans="1:5" ht="17.100000000000001" customHeight="1">
      <c r="A6" s="151" t="s">
        <v>83</v>
      </c>
      <c r="B6" s="151" t="s">
        <v>84</v>
      </c>
      <c r="C6" s="39" t="s">
        <v>11</v>
      </c>
      <c r="D6" s="15"/>
      <c r="E6" s="13"/>
    </row>
    <row r="7" spans="1:5" ht="17.100000000000001" customHeight="1">
      <c r="A7" s="152"/>
      <c r="B7" s="154"/>
      <c r="C7" s="3" t="s">
        <v>58</v>
      </c>
      <c r="D7" s="15"/>
      <c r="E7" s="13"/>
    </row>
    <row r="8" spans="1:5" ht="17.100000000000001" customHeight="1">
      <c r="A8" s="153"/>
      <c r="B8" s="148"/>
      <c r="C8" s="14" t="s">
        <v>4</v>
      </c>
      <c r="D8" s="15"/>
      <c r="E8" s="15"/>
    </row>
    <row r="9" spans="1:5" ht="17.100000000000001" customHeight="1">
      <c r="A9" s="68">
        <v>1</v>
      </c>
      <c r="B9" s="69" t="s">
        <v>79</v>
      </c>
      <c r="C9" s="53">
        <f>'Detail Skin1'!C10+'Detail Skin 2'!C10+'Detail Skin 3'!C10</f>
        <v>0</v>
      </c>
      <c r="D9" s="48"/>
      <c r="E9" s="49"/>
    </row>
    <row r="10" spans="1:5" ht="17.100000000000001" customHeight="1">
      <c r="A10" s="68">
        <v>2</v>
      </c>
      <c r="B10" s="70" t="s">
        <v>80</v>
      </c>
      <c r="C10" s="54">
        <f>'Detail Skin1'!C11+'Detail Skin 2'!C11+'Detail Skin 3'!C11</f>
        <v>0</v>
      </c>
      <c r="D10" s="48"/>
      <c r="E10" s="49"/>
    </row>
    <row r="11" spans="1:5" ht="17.100000000000001" customHeight="1">
      <c r="A11" s="6" t="s">
        <v>18</v>
      </c>
      <c r="C11" s="50"/>
      <c r="D11" s="50"/>
      <c r="E11" s="12"/>
    </row>
    <row r="12" spans="1:5" ht="15" customHeight="1"/>
    <row r="13" spans="1:5" ht="17.100000000000001" customHeight="1">
      <c r="A13" s="158" t="s">
        <v>20</v>
      </c>
      <c r="B13" s="158"/>
      <c r="C13" s="158"/>
      <c r="D13" s="158"/>
      <c r="E13" s="158"/>
    </row>
    <row r="14" spans="1:5" ht="17.100000000000001" customHeight="1">
      <c r="A14" s="151" t="s">
        <v>83</v>
      </c>
      <c r="B14" s="151" t="s">
        <v>82</v>
      </c>
      <c r="C14" s="9" t="s">
        <v>11</v>
      </c>
      <c r="D14" s="9" t="s">
        <v>11</v>
      </c>
      <c r="E14" s="155" t="s">
        <v>92</v>
      </c>
    </row>
    <row r="15" spans="1:5" ht="17.100000000000001" customHeight="1">
      <c r="A15" s="152"/>
      <c r="B15" s="154"/>
      <c r="C15" s="9" t="s">
        <v>17</v>
      </c>
      <c r="D15" s="9" t="s">
        <v>10</v>
      </c>
      <c r="E15" s="156"/>
    </row>
    <row r="16" spans="1:5" ht="17.100000000000001" customHeight="1">
      <c r="A16" s="153"/>
      <c r="B16" s="148"/>
      <c r="C16" s="10" t="s">
        <v>4</v>
      </c>
      <c r="D16" s="10" t="s">
        <v>8</v>
      </c>
      <c r="E16" s="157"/>
    </row>
    <row r="17" spans="1:5" ht="17.100000000000001" customHeight="1">
      <c r="A17" s="90">
        <v>3</v>
      </c>
      <c r="B17" s="89" t="s">
        <v>14</v>
      </c>
      <c r="C17" s="55">
        <f>'Detail Skin1'!C18+'Detail Skin 2'!C18+'Detail Skin 3'!C18</f>
        <v>0</v>
      </c>
      <c r="D17" s="55">
        <f>'Detail Skin1'!D18+'Detail Skin 2'!D18+'Detail Skin 3'!D18</f>
        <v>0</v>
      </c>
      <c r="E17" s="51" t="e">
        <f t="shared" ref="E17:E22" si="0">C17/D17</f>
        <v>#DIV/0!</v>
      </c>
    </row>
    <row r="18" spans="1:5" ht="17.100000000000001" customHeight="1">
      <c r="A18" s="1">
        <v>4</v>
      </c>
      <c r="B18" s="2" t="s">
        <v>15</v>
      </c>
      <c r="C18" s="55">
        <f>'Detail Skin1'!C19+'Detail Skin 2'!C19+'Detail Skin 3'!C19</f>
        <v>0</v>
      </c>
      <c r="D18" s="55">
        <f>'Detail Skin1'!D19+'Detail Skin 2'!D19+'Detail Skin 3'!D19</f>
        <v>0</v>
      </c>
      <c r="E18" s="51" t="e">
        <f t="shared" si="0"/>
        <v>#DIV/0!</v>
      </c>
    </row>
    <row r="19" spans="1:5" ht="17.100000000000001" customHeight="1">
      <c r="A19" s="1">
        <v>5</v>
      </c>
      <c r="B19" s="2" t="s">
        <v>16</v>
      </c>
      <c r="C19" s="55">
        <f>'Detail Skin1'!C20+'Detail Skin 2'!C20+'Detail Skin 3'!C20</f>
        <v>0</v>
      </c>
      <c r="D19" s="55">
        <f>'Detail Skin1'!D20+'Detail Skin 2'!D20+'Detail Skin 3'!D20</f>
        <v>0</v>
      </c>
      <c r="E19" s="51" t="e">
        <f t="shared" si="0"/>
        <v>#DIV/0!</v>
      </c>
    </row>
    <row r="20" spans="1:5" ht="17.100000000000001" customHeight="1">
      <c r="A20" s="1">
        <v>6</v>
      </c>
      <c r="B20" s="2" t="s">
        <v>13</v>
      </c>
      <c r="C20" s="55">
        <f>'Detail Skin1'!C21+'Detail Skin 2'!C21+'Detail Skin 3'!C21</f>
        <v>0</v>
      </c>
      <c r="D20" s="55">
        <f>'Detail Skin1'!D21+'Detail Skin 2'!D21+'Detail Skin 3'!D21</f>
        <v>0</v>
      </c>
      <c r="E20" s="51" t="e">
        <f t="shared" si="0"/>
        <v>#DIV/0!</v>
      </c>
    </row>
    <row r="21" spans="1:5" ht="17.100000000000001" customHeight="1">
      <c r="A21" s="1">
        <v>7</v>
      </c>
      <c r="B21" s="2" t="s">
        <v>9</v>
      </c>
      <c r="C21" s="55">
        <f>'Detail Skin1'!C22+'Detail Skin 2'!C22+'Detail Skin 3'!C22</f>
        <v>0</v>
      </c>
      <c r="D21" s="55">
        <f>'Detail Skin1'!D22+'Detail Skin 2'!D22+'Detail Skin 3'!D22</f>
        <v>0</v>
      </c>
      <c r="E21" s="51" t="e">
        <f t="shared" si="0"/>
        <v>#DIV/0!</v>
      </c>
    </row>
    <row r="22" spans="1:5" ht="17.100000000000001" customHeight="1">
      <c r="A22" s="1">
        <v>8</v>
      </c>
      <c r="B22" s="2" t="s">
        <v>72</v>
      </c>
      <c r="C22" s="52">
        <f>SUM(C17:C21)</f>
        <v>0</v>
      </c>
      <c r="D22" s="52">
        <f>SUM(D17:D21)</f>
        <v>0</v>
      </c>
      <c r="E22" s="51" t="e">
        <f t="shared" si="0"/>
        <v>#DIV/0!</v>
      </c>
    </row>
    <row r="23" spans="1:5" ht="15" customHeight="1"/>
    <row r="24" spans="1:5" ht="17.100000000000001" customHeight="1">
      <c r="A24" s="158" t="s">
        <v>19</v>
      </c>
      <c r="B24" s="158"/>
      <c r="C24" s="158"/>
      <c r="D24" s="158"/>
      <c r="E24" s="158"/>
    </row>
    <row r="25" spans="1:5" ht="17.100000000000001" customHeight="1">
      <c r="A25" s="151" t="s">
        <v>83</v>
      </c>
      <c r="B25" s="151" t="s">
        <v>82</v>
      </c>
      <c r="C25" s="9" t="s">
        <v>11</v>
      </c>
      <c r="D25" s="9" t="s">
        <v>11</v>
      </c>
      <c r="E25" s="155" t="s">
        <v>92</v>
      </c>
    </row>
    <row r="26" spans="1:5" ht="17.100000000000001" customHeight="1">
      <c r="A26" s="152"/>
      <c r="B26" s="154"/>
      <c r="C26" s="9" t="s">
        <v>17</v>
      </c>
      <c r="D26" s="9" t="s">
        <v>10</v>
      </c>
      <c r="E26" s="156"/>
    </row>
    <row r="27" spans="1:5" ht="17.100000000000001" customHeight="1">
      <c r="A27" s="153"/>
      <c r="B27" s="148"/>
      <c r="C27" s="10" t="s">
        <v>4</v>
      </c>
      <c r="D27" s="10" t="s">
        <v>8</v>
      </c>
      <c r="E27" s="157"/>
    </row>
    <row r="28" spans="1:5" ht="17.100000000000001" customHeight="1">
      <c r="A28" s="90">
        <v>9</v>
      </c>
      <c r="B28" s="89" t="s">
        <v>14</v>
      </c>
      <c r="C28" s="55">
        <f>'Detail Skin1'!C29+'Detail Skin 2'!C29+'Detail Skin 3'!C29</f>
        <v>0</v>
      </c>
      <c r="D28" s="55">
        <f>'Detail Skin1'!D29+'Detail Skin 2'!D29+'Detail Skin 3'!D29</f>
        <v>0</v>
      </c>
      <c r="E28" s="51" t="e">
        <f t="shared" ref="E28:E33" si="1">C28/D28</f>
        <v>#DIV/0!</v>
      </c>
    </row>
    <row r="29" spans="1:5" ht="17.100000000000001" customHeight="1">
      <c r="A29" s="1">
        <v>10</v>
      </c>
      <c r="B29" s="2" t="s">
        <v>15</v>
      </c>
      <c r="C29" s="55">
        <f>'Detail Skin1'!C30+'Detail Skin 2'!C30+'Detail Skin 3'!C30</f>
        <v>0</v>
      </c>
      <c r="D29" s="55">
        <f>'Detail Skin1'!D30+'Detail Skin 2'!D30+'Detail Skin 3'!D30</f>
        <v>0</v>
      </c>
      <c r="E29" s="51" t="e">
        <f>C29/D29</f>
        <v>#DIV/0!</v>
      </c>
    </row>
    <row r="30" spans="1:5" ht="17.100000000000001" customHeight="1">
      <c r="A30" s="1">
        <v>11</v>
      </c>
      <c r="B30" s="2" t="s">
        <v>16</v>
      </c>
      <c r="C30" s="55">
        <f>'Detail Skin1'!C31+'Detail Skin 2'!C31+'Detail Skin 3'!C31</f>
        <v>0</v>
      </c>
      <c r="D30" s="55">
        <f>'Detail Skin1'!D31+'Detail Skin 2'!D31+'Detail Skin 3'!D31</f>
        <v>0</v>
      </c>
      <c r="E30" s="51" t="e">
        <f t="shared" si="1"/>
        <v>#DIV/0!</v>
      </c>
    </row>
    <row r="31" spans="1:5" ht="17.100000000000001" customHeight="1">
      <c r="A31" s="1">
        <v>12</v>
      </c>
      <c r="B31" s="2" t="s">
        <v>13</v>
      </c>
      <c r="C31" s="55">
        <f>'Detail Skin1'!C32+'Detail Skin 2'!C32+'Detail Skin 3'!C32</f>
        <v>0</v>
      </c>
      <c r="D31" s="55">
        <f>'Detail Skin1'!D32+'Detail Skin 2'!D32+'Detail Skin 3'!D32</f>
        <v>0</v>
      </c>
      <c r="E31" s="51" t="e">
        <f t="shared" si="1"/>
        <v>#DIV/0!</v>
      </c>
    </row>
    <row r="32" spans="1:5" ht="17.100000000000001" customHeight="1">
      <c r="A32" s="1">
        <v>13</v>
      </c>
      <c r="B32" s="2" t="s">
        <v>9</v>
      </c>
      <c r="C32" s="55">
        <f>'Detail Skin1'!C33+'Detail Skin 2'!C33+'Detail Skin 3'!C33</f>
        <v>0</v>
      </c>
      <c r="D32" s="55">
        <f>'Detail Skin1'!D33+'Detail Skin 2'!D33+'Detail Skin 3'!D33</f>
        <v>0</v>
      </c>
      <c r="E32" s="51" t="e">
        <f t="shared" si="1"/>
        <v>#DIV/0!</v>
      </c>
    </row>
    <row r="33" spans="1:5" ht="17.100000000000001" customHeight="1">
      <c r="A33" s="1">
        <v>14</v>
      </c>
      <c r="B33" s="2" t="s">
        <v>72</v>
      </c>
      <c r="C33" s="52">
        <f>SUM(C28:C32)</f>
        <v>0</v>
      </c>
      <c r="D33" s="52">
        <f>SUM(D28:D32)</f>
        <v>0</v>
      </c>
      <c r="E33" s="51" t="e">
        <f t="shared" si="1"/>
        <v>#DIV/0!</v>
      </c>
    </row>
    <row r="34" spans="1:5" ht="15" customHeight="1"/>
    <row r="35" spans="1:5" ht="17.100000000000001" customHeight="1">
      <c r="A35" s="159" t="s">
        <v>75</v>
      </c>
      <c r="B35" s="159"/>
      <c r="C35" s="159"/>
      <c r="D35" s="159"/>
      <c r="E35" s="159"/>
    </row>
    <row r="36" spans="1:5" ht="17.100000000000001" customHeight="1">
      <c r="A36" s="91" t="s">
        <v>85</v>
      </c>
      <c r="B36" s="163" t="s">
        <v>6</v>
      </c>
      <c r="C36" s="164"/>
      <c r="D36" s="165"/>
      <c r="E36" s="72" t="s">
        <v>21</v>
      </c>
    </row>
    <row r="37" spans="1:5" ht="17.100000000000001" customHeight="1">
      <c r="A37" s="33">
        <v>15</v>
      </c>
      <c r="B37" s="160" t="s">
        <v>44</v>
      </c>
      <c r="C37" s="161"/>
      <c r="D37" s="162"/>
      <c r="E37" s="32">
        <f>'Detail Skin1'!E38+'Detail Skin 2'!E38+'Detail Skin 3'!E38</f>
        <v>0</v>
      </c>
    </row>
    <row r="38" spans="1:5" ht="17.100000000000001" customHeight="1">
      <c r="A38" s="33">
        <v>16</v>
      </c>
      <c r="B38" s="160" t="s">
        <v>45</v>
      </c>
      <c r="C38" s="161"/>
      <c r="D38" s="162"/>
      <c r="E38" s="96">
        <f>'Detail Skin1'!E39+'Detail Skin 2'!E39+'Detail Skin 3'!E39</f>
        <v>0</v>
      </c>
    </row>
    <row r="39" spans="1:5" ht="17.100000000000001" customHeight="1">
      <c r="A39" s="33">
        <v>17</v>
      </c>
      <c r="B39" s="160" t="s">
        <v>46</v>
      </c>
      <c r="C39" s="161"/>
      <c r="D39" s="162"/>
      <c r="E39" s="96">
        <f>'Detail Skin1'!E40+'Detail Skin 2'!E40+'Detail Skin 3'!E40</f>
        <v>0</v>
      </c>
    </row>
    <row r="40" spans="1:5" ht="17.100000000000001" customHeight="1">
      <c r="A40" s="33">
        <v>18</v>
      </c>
      <c r="B40" s="160" t="s">
        <v>23</v>
      </c>
      <c r="C40" s="161"/>
      <c r="D40" s="162"/>
      <c r="E40" s="96">
        <f>'Detail Skin1'!E41+'Detail Skin 2'!E41+'Detail Skin 3'!E41</f>
        <v>0</v>
      </c>
    </row>
  </sheetData>
  <sheetProtection password="CC61" sheet="1" selectLockedCells="1"/>
  <mergeCells count="20">
    <mergeCell ref="B37:D37"/>
    <mergeCell ref="B38:D38"/>
    <mergeCell ref="B39:D39"/>
    <mergeCell ref="B40:D40"/>
    <mergeCell ref="A5:C5"/>
    <mergeCell ref="A24:E24"/>
    <mergeCell ref="A35:E35"/>
    <mergeCell ref="B36:D36"/>
    <mergeCell ref="E14:E16"/>
    <mergeCell ref="A25:A27"/>
    <mergeCell ref="B25:B27"/>
    <mergeCell ref="E25:E27"/>
    <mergeCell ref="A1:E1"/>
    <mergeCell ref="A2:E2"/>
    <mergeCell ref="A3:E3"/>
    <mergeCell ref="A13:E13"/>
    <mergeCell ref="B14:B16"/>
    <mergeCell ref="A14:A16"/>
    <mergeCell ref="A6:A8"/>
    <mergeCell ref="B6:B8"/>
  </mergeCells>
  <printOptions horizontalCentered="1"/>
  <pageMargins left="0.75" right="0.75" top="0.75" bottom="0.5" header="0.3" footer="0.3"/>
  <pageSetup orientation="portrait" r:id="rId1"/>
  <headerFooter>
    <oddFooter>&amp;L&amp;"Times New Roman,Regular"&amp;10 3/24&amp;R&amp;"Times New Roman,Bold"DGE-107B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2"/>
  <sheetViews>
    <sheetView zoomScaleNormal="100" zoomScaleSheetLayoutView="100" workbookViewId="0">
      <selection activeCell="E41" sqref="E41"/>
    </sheetView>
  </sheetViews>
  <sheetFormatPr defaultRowHeight="15.75"/>
  <cols>
    <col min="1" max="1" width="4.77734375" customWidth="1"/>
    <col min="2" max="2" width="21.77734375" customWidth="1"/>
    <col min="3" max="5" width="15.77734375" customWidth="1"/>
  </cols>
  <sheetData>
    <row r="1" spans="1:5" ht="22.5">
      <c r="A1" s="101" t="str">
        <f>'DGE-107'!A1:D1</f>
        <v>&gt;&gt; ENTER CASINO/RACETRACK NAME &lt;&lt;</v>
      </c>
      <c r="B1" s="101"/>
      <c r="C1" s="101"/>
      <c r="D1" s="101"/>
      <c r="E1" s="101"/>
    </row>
    <row r="2" spans="1:5" ht="22.5">
      <c r="A2" s="101" t="s">
        <v>57</v>
      </c>
      <c r="B2" s="101"/>
      <c r="C2" s="101"/>
      <c r="D2" s="101"/>
      <c r="E2" s="101"/>
    </row>
    <row r="3" spans="1:5" ht="20.25">
      <c r="A3" s="146" t="str">
        <f>'DGE-107'!A3:D3</f>
        <v>FOR THE MONTH OF &gt;&gt; ENTER MONTH &amp; YEAR &lt;&lt;</v>
      </c>
      <c r="B3" s="146"/>
      <c r="C3" s="146"/>
      <c r="D3" s="146"/>
      <c r="E3" s="146"/>
    </row>
    <row r="4" spans="1:5" ht="20.25">
      <c r="A4" s="25"/>
      <c r="B4" s="58"/>
      <c r="C4" s="60" t="s">
        <v>93</v>
      </c>
      <c r="D4" s="57"/>
      <c r="E4" s="57"/>
    </row>
    <row r="5" spans="1:5" ht="15" customHeight="1">
      <c r="A5" s="25"/>
      <c r="B5" s="25"/>
      <c r="C5" s="25"/>
      <c r="D5" s="25"/>
      <c r="E5" s="25"/>
    </row>
    <row r="6" spans="1:5" ht="17.100000000000001" customHeight="1">
      <c r="A6" s="159" t="s">
        <v>12</v>
      </c>
      <c r="B6" s="159"/>
      <c r="C6" s="159"/>
      <c r="D6" s="36"/>
      <c r="E6" s="36"/>
    </row>
    <row r="7" spans="1:5" ht="17.100000000000001" customHeight="1">
      <c r="A7" s="151" t="s">
        <v>83</v>
      </c>
      <c r="B7" s="151" t="s">
        <v>84</v>
      </c>
      <c r="C7" s="39" t="s">
        <v>11</v>
      </c>
      <c r="D7" s="15"/>
      <c r="E7" s="13"/>
    </row>
    <row r="8" spans="1:5" ht="17.100000000000001" customHeight="1">
      <c r="A8" s="152"/>
      <c r="B8" s="154"/>
      <c r="C8" s="3" t="s">
        <v>78</v>
      </c>
      <c r="D8" s="15"/>
      <c r="E8" s="13"/>
    </row>
    <row r="9" spans="1:5" ht="17.100000000000001" customHeight="1">
      <c r="A9" s="153"/>
      <c r="B9" s="148"/>
      <c r="C9" s="14" t="s">
        <v>4</v>
      </c>
      <c r="D9" s="15"/>
      <c r="E9" s="15"/>
    </row>
    <row r="10" spans="1:5" ht="17.100000000000001" customHeight="1">
      <c r="A10" s="33">
        <v>1</v>
      </c>
      <c r="B10" s="2" t="s">
        <v>86</v>
      </c>
      <c r="C10" s="30"/>
      <c r="D10" s="48"/>
      <c r="E10" s="49"/>
    </row>
    <row r="11" spans="1:5" ht="17.100000000000001" customHeight="1">
      <c r="A11" s="1">
        <v>2</v>
      </c>
      <c r="B11" s="2" t="s">
        <v>87</v>
      </c>
      <c r="C11" s="31"/>
      <c r="D11" s="48"/>
      <c r="E11" s="49"/>
    </row>
    <row r="12" spans="1:5" ht="17.100000000000001" customHeight="1">
      <c r="A12" s="6" t="s">
        <v>18</v>
      </c>
      <c r="B12" s="6"/>
      <c r="C12" s="50"/>
      <c r="D12" s="50"/>
      <c r="E12" s="12"/>
    </row>
    <row r="13" spans="1:5" ht="15" customHeight="1"/>
    <row r="14" spans="1:5" ht="17.100000000000001" customHeight="1">
      <c r="A14" s="158" t="s">
        <v>20</v>
      </c>
      <c r="B14" s="158"/>
      <c r="C14" s="158"/>
      <c r="D14" s="158"/>
      <c r="E14" s="158"/>
    </row>
    <row r="15" spans="1:5" ht="17.100000000000001" customHeight="1">
      <c r="A15" s="151" t="s">
        <v>83</v>
      </c>
      <c r="B15" s="151" t="s">
        <v>82</v>
      </c>
      <c r="C15" s="9" t="s">
        <v>11</v>
      </c>
      <c r="D15" s="9" t="s">
        <v>11</v>
      </c>
      <c r="E15" s="155" t="s">
        <v>92</v>
      </c>
    </row>
    <row r="16" spans="1:5" ht="17.100000000000001" customHeight="1">
      <c r="A16" s="152"/>
      <c r="B16" s="154"/>
      <c r="C16" s="9" t="s">
        <v>17</v>
      </c>
      <c r="D16" s="9" t="s">
        <v>10</v>
      </c>
      <c r="E16" s="156"/>
    </row>
    <row r="17" spans="1:5" ht="17.100000000000001" customHeight="1">
      <c r="A17" s="153"/>
      <c r="B17" s="148"/>
      <c r="C17" s="10" t="s">
        <v>4</v>
      </c>
      <c r="D17" s="10" t="s">
        <v>8</v>
      </c>
      <c r="E17" s="157"/>
    </row>
    <row r="18" spans="1:5" ht="17.100000000000001" customHeight="1">
      <c r="A18" s="1">
        <v>3</v>
      </c>
      <c r="B18" s="2" t="s">
        <v>14</v>
      </c>
      <c r="C18" s="28"/>
      <c r="D18" s="28"/>
      <c r="E18" s="51" t="e">
        <f t="shared" ref="E18:E23" si="0">C18/D18</f>
        <v>#DIV/0!</v>
      </c>
    </row>
    <row r="19" spans="1:5" ht="17.100000000000001" customHeight="1">
      <c r="A19" s="1">
        <v>4</v>
      </c>
      <c r="B19" s="2" t="s">
        <v>15</v>
      </c>
      <c r="C19" s="29"/>
      <c r="D19" s="29"/>
      <c r="E19" s="51" t="e">
        <f t="shared" si="0"/>
        <v>#DIV/0!</v>
      </c>
    </row>
    <row r="20" spans="1:5" ht="17.100000000000001" customHeight="1">
      <c r="A20" s="1">
        <v>5</v>
      </c>
      <c r="B20" s="2" t="s">
        <v>16</v>
      </c>
      <c r="C20" s="29"/>
      <c r="D20" s="29"/>
      <c r="E20" s="51" t="e">
        <f t="shared" si="0"/>
        <v>#DIV/0!</v>
      </c>
    </row>
    <row r="21" spans="1:5" ht="17.100000000000001" customHeight="1">
      <c r="A21" s="1">
        <v>6</v>
      </c>
      <c r="B21" s="2" t="s">
        <v>13</v>
      </c>
      <c r="C21" s="29"/>
      <c r="D21" s="29"/>
      <c r="E21" s="51" t="e">
        <f t="shared" si="0"/>
        <v>#DIV/0!</v>
      </c>
    </row>
    <row r="22" spans="1:5" ht="17.100000000000001" customHeight="1">
      <c r="A22" s="1">
        <v>7</v>
      </c>
      <c r="B22" s="2" t="s">
        <v>9</v>
      </c>
      <c r="C22" s="29"/>
      <c r="D22" s="29"/>
      <c r="E22" s="51" t="e">
        <f t="shared" si="0"/>
        <v>#DIV/0!</v>
      </c>
    </row>
    <row r="23" spans="1:5" ht="17.100000000000001" customHeight="1">
      <c r="A23" s="1">
        <v>8</v>
      </c>
      <c r="B23" s="2" t="s">
        <v>72</v>
      </c>
      <c r="C23" s="52">
        <f>SUM(C18:C22)</f>
        <v>0</v>
      </c>
      <c r="D23" s="52">
        <f>SUM(D18:D22)</f>
        <v>0</v>
      </c>
      <c r="E23" s="51" t="e">
        <f t="shared" si="0"/>
        <v>#DIV/0!</v>
      </c>
    </row>
    <row r="24" spans="1:5" ht="15" customHeight="1"/>
    <row r="25" spans="1:5" ht="17.100000000000001" customHeight="1">
      <c r="A25" s="158" t="s">
        <v>19</v>
      </c>
      <c r="B25" s="158"/>
      <c r="C25" s="158"/>
      <c r="D25" s="158"/>
      <c r="E25" s="158"/>
    </row>
    <row r="26" spans="1:5" ht="17.100000000000001" customHeight="1">
      <c r="A26" s="151" t="s">
        <v>83</v>
      </c>
      <c r="B26" s="151" t="s">
        <v>82</v>
      </c>
      <c r="C26" s="9" t="s">
        <v>11</v>
      </c>
      <c r="D26" s="9" t="s">
        <v>11</v>
      </c>
      <c r="E26" s="155" t="s">
        <v>92</v>
      </c>
    </row>
    <row r="27" spans="1:5" ht="17.100000000000001" customHeight="1">
      <c r="A27" s="152"/>
      <c r="B27" s="154"/>
      <c r="C27" s="9" t="s">
        <v>17</v>
      </c>
      <c r="D27" s="9" t="s">
        <v>10</v>
      </c>
      <c r="E27" s="156"/>
    </row>
    <row r="28" spans="1:5" ht="17.100000000000001" customHeight="1">
      <c r="A28" s="153"/>
      <c r="B28" s="148"/>
      <c r="C28" s="10" t="s">
        <v>4</v>
      </c>
      <c r="D28" s="10" t="s">
        <v>8</v>
      </c>
      <c r="E28" s="157"/>
    </row>
    <row r="29" spans="1:5" ht="17.100000000000001" customHeight="1">
      <c r="A29" s="1">
        <v>9</v>
      </c>
      <c r="B29" s="2" t="s">
        <v>14</v>
      </c>
      <c r="C29" s="28"/>
      <c r="D29" s="28"/>
      <c r="E29" s="51" t="e">
        <f t="shared" ref="E29:E34" si="1">C29/D29</f>
        <v>#DIV/0!</v>
      </c>
    </row>
    <row r="30" spans="1:5" ht="17.100000000000001" customHeight="1">
      <c r="A30" s="1">
        <v>10</v>
      </c>
      <c r="B30" s="2" t="s">
        <v>15</v>
      </c>
      <c r="C30" s="29"/>
      <c r="D30" s="29"/>
      <c r="E30" s="51" t="e">
        <f t="shared" si="1"/>
        <v>#DIV/0!</v>
      </c>
    </row>
    <row r="31" spans="1:5" ht="17.100000000000001" customHeight="1">
      <c r="A31" s="1">
        <v>11</v>
      </c>
      <c r="B31" s="2" t="s">
        <v>16</v>
      </c>
      <c r="C31" s="29"/>
      <c r="D31" s="29"/>
      <c r="E31" s="51" t="e">
        <f t="shared" si="1"/>
        <v>#DIV/0!</v>
      </c>
    </row>
    <row r="32" spans="1:5" ht="17.100000000000001" customHeight="1">
      <c r="A32" s="1">
        <v>12</v>
      </c>
      <c r="B32" s="2" t="s">
        <v>13</v>
      </c>
      <c r="C32" s="29"/>
      <c r="D32" s="29"/>
      <c r="E32" s="51" t="e">
        <f t="shared" si="1"/>
        <v>#DIV/0!</v>
      </c>
    </row>
    <row r="33" spans="1:5" ht="17.100000000000001" customHeight="1">
      <c r="A33" s="1">
        <v>13</v>
      </c>
      <c r="B33" s="2" t="s">
        <v>9</v>
      </c>
      <c r="C33" s="29"/>
      <c r="D33" s="29"/>
      <c r="E33" s="51" t="e">
        <f t="shared" si="1"/>
        <v>#DIV/0!</v>
      </c>
    </row>
    <row r="34" spans="1:5" ht="17.100000000000001" customHeight="1">
      <c r="A34" s="1">
        <v>14</v>
      </c>
      <c r="B34" s="2" t="s">
        <v>72</v>
      </c>
      <c r="C34" s="52">
        <f>SUM(C29:C33)</f>
        <v>0</v>
      </c>
      <c r="D34" s="52">
        <f>SUM(D29:D33)</f>
        <v>0</v>
      </c>
      <c r="E34" s="51" t="e">
        <f t="shared" si="1"/>
        <v>#DIV/0!</v>
      </c>
    </row>
    <row r="35" spans="1:5" ht="15" customHeight="1"/>
    <row r="36" spans="1:5" ht="17.100000000000001" customHeight="1">
      <c r="A36" s="159" t="s">
        <v>73</v>
      </c>
      <c r="B36" s="159"/>
      <c r="C36" s="159"/>
      <c r="D36" s="159"/>
      <c r="E36" s="159"/>
    </row>
    <row r="37" spans="1:5" ht="17.100000000000001" customHeight="1">
      <c r="A37" s="94" t="s">
        <v>1</v>
      </c>
      <c r="B37" s="167" t="s">
        <v>6</v>
      </c>
      <c r="C37" s="168"/>
      <c r="D37" s="169"/>
      <c r="E37" s="95" t="s">
        <v>21</v>
      </c>
    </row>
    <row r="38" spans="1:5" ht="17.100000000000001" customHeight="1">
      <c r="A38" s="34" t="s">
        <v>88</v>
      </c>
      <c r="B38" s="170" t="s">
        <v>44</v>
      </c>
      <c r="C38" s="170"/>
      <c r="D38" s="170"/>
      <c r="E38" s="92"/>
    </row>
    <row r="39" spans="1:5" ht="17.100000000000001" customHeight="1">
      <c r="A39" s="34" t="s">
        <v>89</v>
      </c>
      <c r="B39" s="166" t="s">
        <v>45</v>
      </c>
      <c r="C39" s="166"/>
      <c r="D39" s="166"/>
      <c r="E39" s="27"/>
    </row>
    <row r="40" spans="1:5" ht="17.100000000000001" customHeight="1">
      <c r="A40" s="34" t="s">
        <v>90</v>
      </c>
      <c r="B40" s="166" t="s">
        <v>46</v>
      </c>
      <c r="C40" s="166"/>
      <c r="D40" s="166"/>
      <c r="E40" s="93">
        <f>E38-E39</f>
        <v>0</v>
      </c>
    </row>
    <row r="41" spans="1:5" ht="17.100000000000001" customHeight="1">
      <c r="A41" s="34" t="s">
        <v>91</v>
      </c>
      <c r="B41" s="166" t="s">
        <v>23</v>
      </c>
      <c r="C41" s="166"/>
      <c r="D41" s="166"/>
      <c r="E41" s="27"/>
    </row>
    <row r="42" spans="1:5" ht="17.100000000000001" customHeight="1"/>
  </sheetData>
  <sheetProtection password="CC61" sheet="1" selectLockedCells="1"/>
  <mergeCells count="20">
    <mergeCell ref="B41:D41"/>
    <mergeCell ref="A7:A9"/>
    <mergeCell ref="B7:B9"/>
    <mergeCell ref="B37:D37"/>
    <mergeCell ref="B38:D38"/>
    <mergeCell ref="A15:A17"/>
    <mergeCell ref="B15:B17"/>
    <mergeCell ref="A26:A28"/>
    <mergeCell ref="B26:B28"/>
    <mergeCell ref="B40:D40"/>
    <mergeCell ref="E15:E17"/>
    <mergeCell ref="E26:E28"/>
    <mergeCell ref="A6:C6"/>
    <mergeCell ref="A14:E14"/>
    <mergeCell ref="A25:E25"/>
    <mergeCell ref="A1:E1"/>
    <mergeCell ref="A2:E2"/>
    <mergeCell ref="A3:E3"/>
    <mergeCell ref="A36:E36"/>
    <mergeCell ref="B39:D39"/>
  </mergeCells>
  <phoneticPr fontId="14" type="noConversion"/>
  <printOptions horizontalCentered="1"/>
  <pageMargins left="0.75" right="0.75" top="0.75" bottom="0.75" header="0.3" footer="0.3"/>
  <pageSetup orientation="portrait" r:id="rId1"/>
  <headerFooter>
    <oddFooter>&amp;L&amp;"Times New Roman,Regular"&amp;10 03/24&amp;R&amp;"Times New Roman,Bold"Detail Skin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1"/>
  <sheetViews>
    <sheetView zoomScaleNormal="100" zoomScaleSheetLayoutView="100" workbookViewId="0">
      <selection activeCell="E38" sqref="E38"/>
    </sheetView>
  </sheetViews>
  <sheetFormatPr defaultRowHeight="15.75"/>
  <cols>
    <col min="1" max="1" width="4.77734375" customWidth="1"/>
    <col min="2" max="2" width="21.77734375" customWidth="1"/>
    <col min="3" max="5" width="15.77734375" customWidth="1"/>
  </cols>
  <sheetData>
    <row r="1" spans="1:5" ht="22.5">
      <c r="A1" s="101" t="str">
        <f>'DGE-107'!A1:D1</f>
        <v>&gt;&gt; ENTER CASINO/RACETRACK NAME &lt;&lt;</v>
      </c>
      <c r="B1" s="101"/>
      <c r="C1" s="101"/>
      <c r="D1" s="101"/>
      <c r="E1" s="101"/>
    </row>
    <row r="2" spans="1:5" ht="22.5">
      <c r="A2" s="101" t="s">
        <v>57</v>
      </c>
      <c r="B2" s="101"/>
      <c r="C2" s="101"/>
      <c r="D2" s="101"/>
      <c r="E2" s="101"/>
    </row>
    <row r="3" spans="1:5" ht="20.25">
      <c r="A3" s="146" t="str">
        <f>'DGE-107'!A3:D3</f>
        <v>FOR THE MONTH OF &gt;&gt; ENTER MONTH &amp; YEAR &lt;&lt;</v>
      </c>
      <c r="B3" s="146"/>
      <c r="C3" s="146"/>
      <c r="D3" s="146"/>
      <c r="E3" s="146"/>
    </row>
    <row r="4" spans="1:5" ht="20.25">
      <c r="A4" s="25"/>
      <c r="B4" s="58"/>
      <c r="C4" s="60" t="s">
        <v>94</v>
      </c>
      <c r="D4" s="57"/>
      <c r="E4" s="57"/>
    </row>
    <row r="5" spans="1:5" ht="15" customHeight="1">
      <c r="A5" s="25"/>
      <c r="B5" s="25"/>
      <c r="C5" s="25"/>
      <c r="D5" s="25"/>
      <c r="E5" s="25"/>
    </row>
    <row r="6" spans="1:5" ht="17.100000000000001" customHeight="1">
      <c r="A6" s="159" t="s">
        <v>12</v>
      </c>
      <c r="B6" s="159"/>
      <c r="C6" s="159"/>
      <c r="D6" s="36"/>
      <c r="E6" s="36"/>
    </row>
    <row r="7" spans="1:5" ht="17.100000000000001" customHeight="1">
      <c r="A7" s="151" t="s">
        <v>83</v>
      </c>
      <c r="B7" s="172" t="s">
        <v>84</v>
      </c>
      <c r="C7" s="39" t="s">
        <v>11</v>
      </c>
      <c r="D7" s="15"/>
      <c r="E7" s="13"/>
    </row>
    <row r="8" spans="1:5" ht="17.100000000000001" customHeight="1">
      <c r="A8" s="152"/>
      <c r="B8" s="173"/>
      <c r="C8" s="3" t="s">
        <v>78</v>
      </c>
      <c r="D8" s="15"/>
      <c r="E8" s="13"/>
    </row>
    <row r="9" spans="1:5" ht="17.100000000000001" customHeight="1">
      <c r="A9" s="171"/>
      <c r="B9" s="174"/>
      <c r="C9" s="14" t="s">
        <v>4</v>
      </c>
      <c r="D9" s="15"/>
      <c r="E9" s="15"/>
    </row>
    <row r="10" spans="1:5" ht="17.100000000000001" customHeight="1">
      <c r="A10" s="33">
        <v>1</v>
      </c>
      <c r="B10" s="2" t="s">
        <v>86</v>
      </c>
      <c r="C10" s="30"/>
      <c r="D10" s="48"/>
      <c r="E10" s="49"/>
    </row>
    <row r="11" spans="1:5" ht="17.100000000000001" customHeight="1">
      <c r="A11" s="1">
        <v>2</v>
      </c>
      <c r="B11" s="2" t="s">
        <v>87</v>
      </c>
      <c r="C11" s="31"/>
      <c r="D11" s="48"/>
      <c r="E11" s="49"/>
    </row>
    <row r="12" spans="1:5" ht="17.100000000000001" customHeight="1">
      <c r="A12" s="6" t="s">
        <v>18</v>
      </c>
      <c r="B12" s="6"/>
      <c r="C12" s="50"/>
      <c r="D12" s="50"/>
      <c r="E12" s="12"/>
    </row>
    <row r="13" spans="1:5" ht="15" customHeight="1"/>
    <row r="14" spans="1:5" ht="17.100000000000001" customHeight="1">
      <c r="A14" s="158" t="s">
        <v>20</v>
      </c>
      <c r="B14" s="158"/>
      <c r="C14" s="158"/>
      <c r="D14" s="158"/>
      <c r="E14" s="158"/>
    </row>
    <row r="15" spans="1:5" ht="17.100000000000001" customHeight="1">
      <c r="A15" s="151" t="s">
        <v>83</v>
      </c>
      <c r="B15" s="151" t="s">
        <v>82</v>
      </c>
      <c r="C15" s="9" t="s">
        <v>11</v>
      </c>
      <c r="D15" s="9" t="s">
        <v>11</v>
      </c>
      <c r="E15" s="155" t="s">
        <v>92</v>
      </c>
    </row>
    <row r="16" spans="1:5" ht="17.100000000000001" customHeight="1">
      <c r="A16" s="152"/>
      <c r="B16" s="152"/>
      <c r="C16" s="9" t="s">
        <v>17</v>
      </c>
      <c r="D16" s="9" t="s">
        <v>10</v>
      </c>
      <c r="E16" s="156"/>
    </row>
    <row r="17" spans="1:5" ht="17.100000000000001" customHeight="1">
      <c r="A17" s="153"/>
      <c r="B17" s="153"/>
      <c r="C17" s="10" t="s">
        <v>4</v>
      </c>
      <c r="D17" s="10" t="s">
        <v>8</v>
      </c>
      <c r="E17" s="157"/>
    </row>
    <row r="18" spans="1:5" ht="17.100000000000001" customHeight="1">
      <c r="A18" s="1">
        <v>3</v>
      </c>
      <c r="B18" s="2" t="s">
        <v>14</v>
      </c>
      <c r="C18" s="28"/>
      <c r="D18" s="28"/>
      <c r="E18" s="51" t="e">
        <f t="shared" ref="E18:E23" si="0">C18/D18</f>
        <v>#DIV/0!</v>
      </c>
    </row>
    <row r="19" spans="1:5" ht="17.100000000000001" customHeight="1">
      <c r="A19" s="1">
        <v>4</v>
      </c>
      <c r="B19" s="2" t="s">
        <v>15</v>
      </c>
      <c r="C19" s="29"/>
      <c r="D19" s="29"/>
      <c r="E19" s="51" t="e">
        <f t="shared" si="0"/>
        <v>#DIV/0!</v>
      </c>
    </row>
    <row r="20" spans="1:5" ht="17.100000000000001" customHeight="1">
      <c r="A20" s="1">
        <v>5</v>
      </c>
      <c r="B20" s="2" t="s">
        <v>16</v>
      </c>
      <c r="C20" s="29"/>
      <c r="D20" s="29"/>
      <c r="E20" s="51" t="e">
        <f t="shared" si="0"/>
        <v>#DIV/0!</v>
      </c>
    </row>
    <row r="21" spans="1:5" ht="17.100000000000001" customHeight="1">
      <c r="A21" s="1">
        <v>6</v>
      </c>
      <c r="B21" s="2" t="s">
        <v>13</v>
      </c>
      <c r="C21" s="29"/>
      <c r="D21" s="29"/>
      <c r="E21" s="51" t="e">
        <f t="shared" si="0"/>
        <v>#DIV/0!</v>
      </c>
    </row>
    <row r="22" spans="1:5" ht="17.100000000000001" customHeight="1">
      <c r="A22" s="1">
        <v>7</v>
      </c>
      <c r="B22" s="2" t="s">
        <v>9</v>
      </c>
      <c r="C22" s="29"/>
      <c r="D22" s="29"/>
      <c r="E22" s="51" t="e">
        <f t="shared" si="0"/>
        <v>#DIV/0!</v>
      </c>
    </row>
    <row r="23" spans="1:5" ht="17.100000000000001" customHeight="1">
      <c r="A23" s="1">
        <v>8</v>
      </c>
      <c r="B23" s="2" t="s">
        <v>72</v>
      </c>
      <c r="C23" s="52">
        <f>SUM(C18:C22)</f>
        <v>0</v>
      </c>
      <c r="D23" s="52">
        <f>SUM(D18:D22)</f>
        <v>0</v>
      </c>
      <c r="E23" s="51" t="e">
        <f t="shared" si="0"/>
        <v>#DIV/0!</v>
      </c>
    </row>
    <row r="24" spans="1:5" ht="15" customHeight="1"/>
    <row r="25" spans="1:5" ht="17.100000000000001" customHeight="1">
      <c r="A25" s="158" t="s">
        <v>19</v>
      </c>
      <c r="B25" s="158"/>
      <c r="C25" s="158"/>
      <c r="D25" s="158"/>
      <c r="E25" s="158"/>
    </row>
    <row r="26" spans="1:5" ht="17.100000000000001" customHeight="1">
      <c r="A26" s="151" t="s">
        <v>83</v>
      </c>
      <c r="B26" s="151" t="s">
        <v>82</v>
      </c>
      <c r="C26" s="9" t="s">
        <v>11</v>
      </c>
      <c r="D26" s="9" t="s">
        <v>11</v>
      </c>
      <c r="E26" s="155" t="s">
        <v>92</v>
      </c>
    </row>
    <row r="27" spans="1:5" ht="17.100000000000001" customHeight="1">
      <c r="A27" s="152"/>
      <c r="B27" s="152"/>
      <c r="C27" s="9" t="s">
        <v>17</v>
      </c>
      <c r="D27" s="9" t="s">
        <v>10</v>
      </c>
      <c r="E27" s="156"/>
    </row>
    <row r="28" spans="1:5" ht="17.100000000000001" customHeight="1">
      <c r="A28" s="153"/>
      <c r="B28" s="153"/>
      <c r="C28" s="10" t="s">
        <v>4</v>
      </c>
      <c r="D28" s="10" t="s">
        <v>8</v>
      </c>
      <c r="E28" s="157"/>
    </row>
    <row r="29" spans="1:5" ht="17.100000000000001" customHeight="1">
      <c r="A29" s="1">
        <v>9</v>
      </c>
      <c r="B29" s="2" t="s">
        <v>14</v>
      </c>
      <c r="C29" s="28"/>
      <c r="D29" s="28"/>
      <c r="E29" s="51" t="e">
        <f t="shared" ref="E29:E34" si="1">C29/D29</f>
        <v>#DIV/0!</v>
      </c>
    </row>
    <row r="30" spans="1:5" ht="17.100000000000001" customHeight="1">
      <c r="A30" s="1">
        <v>10</v>
      </c>
      <c r="B30" s="2" t="s">
        <v>15</v>
      </c>
      <c r="C30" s="29"/>
      <c r="D30" s="29"/>
      <c r="E30" s="51" t="e">
        <f t="shared" si="1"/>
        <v>#DIV/0!</v>
      </c>
    </row>
    <row r="31" spans="1:5" ht="17.100000000000001" customHeight="1">
      <c r="A31" s="1">
        <v>11</v>
      </c>
      <c r="B31" s="2" t="s">
        <v>16</v>
      </c>
      <c r="C31" s="29"/>
      <c r="D31" s="29"/>
      <c r="E31" s="51" t="e">
        <f t="shared" si="1"/>
        <v>#DIV/0!</v>
      </c>
    </row>
    <row r="32" spans="1:5" ht="17.100000000000001" customHeight="1">
      <c r="A32" s="1">
        <v>12</v>
      </c>
      <c r="B32" s="2" t="s">
        <v>13</v>
      </c>
      <c r="C32" s="29"/>
      <c r="D32" s="29"/>
      <c r="E32" s="51" t="e">
        <f t="shared" si="1"/>
        <v>#DIV/0!</v>
      </c>
    </row>
    <row r="33" spans="1:5" ht="17.100000000000001" customHeight="1">
      <c r="A33" s="1">
        <v>13</v>
      </c>
      <c r="B33" s="2" t="s">
        <v>9</v>
      </c>
      <c r="C33" s="29"/>
      <c r="D33" s="29"/>
      <c r="E33" s="51" t="e">
        <f t="shared" si="1"/>
        <v>#DIV/0!</v>
      </c>
    </row>
    <row r="34" spans="1:5" ht="17.100000000000001" customHeight="1">
      <c r="A34" s="1">
        <v>14</v>
      </c>
      <c r="B34" s="2" t="s">
        <v>72</v>
      </c>
      <c r="C34" s="52">
        <f>SUM(C29:C33)</f>
        <v>0</v>
      </c>
      <c r="D34" s="52">
        <f>SUM(D29:D33)</f>
        <v>0</v>
      </c>
      <c r="E34" s="51" t="e">
        <f t="shared" si="1"/>
        <v>#DIV/0!</v>
      </c>
    </row>
    <row r="35" spans="1:5" ht="15" customHeight="1"/>
    <row r="36" spans="1:5" ht="17.100000000000001" customHeight="1">
      <c r="A36" s="159" t="s">
        <v>73</v>
      </c>
      <c r="B36" s="159"/>
      <c r="C36" s="159"/>
      <c r="D36" s="159"/>
      <c r="E36" s="159"/>
    </row>
    <row r="37" spans="1:5" ht="17.100000000000001" customHeight="1">
      <c r="A37" s="94" t="s">
        <v>1</v>
      </c>
      <c r="B37" s="167" t="s">
        <v>6</v>
      </c>
      <c r="C37" s="168"/>
      <c r="D37" s="169"/>
      <c r="E37" s="95" t="s">
        <v>21</v>
      </c>
    </row>
    <row r="38" spans="1:5" ht="17.100000000000001" customHeight="1">
      <c r="A38" s="34" t="s">
        <v>88</v>
      </c>
      <c r="B38" s="175" t="s">
        <v>44</v>
      </c>
      <c r="C38" s="176"/>
      <c r="D38" s="177"/>
      <c r="E38" s="92"/>
    </row>
    <row r="39" spans="1:5" ht="17.100000000000001" customHeight="1">
      <c r="A39" s="34" t="s">
        <v>89</v>
      </c>
      <c r="B39" s="178" t="s">
        <v>45</v>
      </c>
      <c r="C39" s="179"/>
      <c r="D39" s="180"/>
      <c r="E39" s="27"/>
    </row>
    <row r="40" spans="1:5" ht="17.100000000000001" customHeight="1">
      <c r="A40" s="34" t="s">
        <v>90</v>
      </c>
      <c r="B40" s="178" t="s">
        <v>46</v>
      </c>
      <c r="C40" s="179"/>
      <c r="D40" s="180"/>
      <c r="E40" s="93">
        <f>E38-E39</f>
        <v>0</v>
      </c>
    </row>
    <row r="41" spans="1:5" ht="17.100000000000001" customHeight="1">
      <c r="A41" s="34" t="s">
        <v>91</v>
      </c>
      <c r="B41" s="178" t="s">
        <v>23</v>
      </c>
      <c r="C41" s="179"/>
      <c r="D41" s="180"/>
      <c r="E41" s="27"/>
    </row>
  </sheetData>
  <sheetProtection password="CC61" sheet="1" selectLockedCells="1"/>
  <mergeCells count="20">
    <mergeCell ref="B39:D39"/>
    <mergeCell ref="B40:D40"/>
    <mergeCell ref="B41:D41"/>
    <mergeCell ref="B37:D37"/>
    <mergeCell ref="A25:E25"/>
    <mergeCell ref="A26:A28"/>
    <mergeCell ref="B26:B28"/>
    <mergeCell ref="E26:E28"/>
    <mergeCell ref="A36:E36"/>
    <mergeCell ref="A14:E14"/>
    <mergeCell ref="A15:A17"/>
    <mergeCell ref="B15:B17"/>
    <mergeCell ref="E15:E17"/>
    <mergeCell ref="B38:D38"/>
    <mergeCell ref="A1:E1"/>
    <mergeCell ref="A2:E2"/>
    <mergeCell ref="A3:E3"/>
    <mergeCell ref="A6:C6"/>
    <mergeCell ref="A7:A9"/>
    <mergeCell ref="B7:B9"/>
  </mergeCells>
  <phoneticPr fontId="14" type="noConversion"/>
  <printOptions horizontalCentered="1"/>
  <pageMargins left="0.7" right="0.7" top="0.75" bottom="0.75" header="0.3" footer="0.3"/>
  <pageSetup orientation="portrait" r:id="rId1"/>
  <headerFooter>
    <oddFooter>&amp;L&amp;"Times New Roman,Regular"&amp;10 03/24&amp;R&amp;"Times New Roman,Bold"Detail Skin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1"/>
  <sheetViews>
    <sheetView zoomScaleNormal="100" zoomScaleSheetLayoutView="100" workbookViewId="0">
      <selection activeCell="B4" sqref="B4"/>
    </sheetView>
  </sheetViews>
  <sheetFormatPr defaultRowHeight="15.75"/>
  <cols>
    <col min="1" max="1" width="4.77734375" customWidth="1"/>
    <col min="2" max="2" width="21.77734375" customWidth="1"/>
    <col min="3" max="5" width="15.77734375" customWidth="1"/>
  </cols>
  <sheetData>
    <row r="1" spans="1:5" ht="22.5">
      <c r="A1" s="101" t="str">
        <f>'DGE-107'!A1:D1</f>
        <v>&gt;&gt; ENTER CASINO/RACETRACK NAME &lt;&lt;</v>
      </c>
      <c r="B1" s="101"/>
      <c r="C1" s="101"/>
      <c r="D1" s="101"/>
      <c r="E1" s="101"/>
    </row>
    <row r="2" spans="1:5" ht="22.5">
      <c r="A2" s="101" t="s">
        <v>57</v>
      </c>
      <c r="B2" s="101"/>
      <c r="C2" s="101"/>
      <c r="D2" s="101"/>
      <c r="E2" s="101"/>
    </row>
    <row r="3" spans="1:5" ht="20.25">
      <c r="A3" s="146" t="str">
        <f>'DGE-107'!A3:D3</f>
        <v>FOR THE MONTH OF &gt;&gt; ENTER MONTH &amp; YEAR &lt;&lt;</v>
      </c>
      <c r="B3" s="146"/>
      <c r="C3" s="146"/>
      <c r="D3" s="146"/>
      <c r="E3" s="146"/>
    </row>
    <row r="4" spans="1:5" ht="20.25">
      <c r="A4" s="25"/>
      <c r="B4" s="58"/>
      <c r="C4" s="60" t="s">
        <v>95</v>
      </c>
      <c r="D4" s="57"/>
      <c r="E4" s="57"/>
    </row>
    <row r="5" spans="1:5" ht="15" customHeight="1">
      <c r="A5" s="25"/>
      <c r="B5" s="25"/>
      <c r="C5" s="25"/>
      <c r="D5" s="25"/>
      <c r="E5" s="25"/>
    </row>
    <row r="6" spans="1:5" ht="17.100000000000001" customHeight="1">
      <c r="A6" s="159" t="s">
        <v>12</v>
      </c>
      <c r="B6" s="159"/>
      <c r="C6" s="159"/>
      <c r="D6" s="36"/>
      <c r="E6" s="36"/>
    </row>
    <row r="7" spans="1:5" ht="17.100000000000001" customHeight="1">
      <c r="A7" s="151" t="s">
        <v>83</v>
      </c>
      <c r="B7" s="172" t="s">
        <v>84</v>
      </c>
      <c r="C7" s="39" t="s">
        <v>11</v>
      </c>
      <c r="D7" s="15"/>
      <c r="E7" s="13"/>
    </row>
    <row r="8" spans="1:5" ht="17.100000000000001" customHeight="1">
      <c r="A8" s="152"/>
      <c r="B8" s="173"/>
      <c r="C8" s="3" t="s">
        <v>78</v>
      </c>
      <c r="D8" s="15"/>
      <c r="E8" s="13"/>
    </row>
    <row r="9" spans="1:5" ht="17.100000000000001" customHeight="1">
      <c r="A9" s="171"/>
      <c r="B9" s="174"/>
      <c r="C9" s="14" t="s">
        <v>4</v>
      </c>
      <c r="D9" s="15"/>
      <c r="E9" s="15"/>
    </row>
    <row r="10" spans="1:5" ht="17.100000000000001" customHeight="1">
      <c r="A10" s="33">
        <v>1</v>
      </c>
      <c r="B10" s="2" t="s">
        <v>86</v>
      </c>
      <c r="C10" s="30"/>
      <c r="D10" s="48"/>
      <c r="E10" s="49"/>
    </row>
    <row r="11" spans="1:5" ht="17.100000000000001" customHeight="1">
      <c r="A11" s="1">
        <v>2</v>
      </c>
      <c r="B11" s="2" t="s">
        <v>87</v>
      </c>
      <c r="C11" s="31"/>
      <c r="D11" s="48"/>
      <c r="E11" s="49"/>
    </row>
    <row r="12" spans="1:5" ht="17.100000000000001" customHeight="1">
      <c r="A12" s="6" t="s">
        <v>18</v>
      </c>
      <c r="B12" s="6"/>
      <c r="C12" s="50"/>
      <c r="D12" s="50"/>
      <c r="E12" s="12"/>
    </row>
    <row r="13" spans="1:5" ht="15" customHeight="1"/>
    <row r="14" spans="1:5" ht="17.100000000000001" customHeight="1">
      <c r="A14" s="158" t="s">
        <v>20</v>
      </c>
      <c r="B14" s="158"/>
      <c r="C14" s="158"/>
      <c r="D14" s="158"/>
      <c r="E14" s="158"/>
    </row>
    <row r="15" spans="1:5" ht="17.100000000000001" customHeight="1">
      <c r="A15" s="151" t="s">
        <v>83</v>
      </c>
      <c r="B15" s="151" t="s">
        <v>82</v>
      </c>
      <c r="C15" s="9" t="s">
        <v>11</v>
      </c>
      <c r="D15" s="9" t="s">
        <v>11</v>
      </c>
      <c r="E15" s="155" t="s">
        <v>92</v>
      </c>
    </row>
    <row r="16" spans="1:5" ht="17.100000000000001" customHeight="1">
      <c r="A16" s="152"/>
      <c r="B16" s="152"/>
      <c r="C16" s="9" t="s">
        <v>17</v>
      </c>
      <c r="D16" s="9" t="s">
        <v>10</v>
      </c>
      <c r="E16" s="156"/>
    </row>
    <row r="17" spans="1:5" ht="17.100000000000001" customHeight="1">
      <c r="A17" s="153"/>
      <c r="B17" s="153"/>
      <c r="C17" s="10" t="s">
        <v>4</v>
      </c>
      <c r="D17" s="10" t="s">
        <v>8</v>
      </c>
      <c r="E17" s="157"/>
    </row>
    <row r="18" spans="1:5" ht="17.100000000000001" customHeight="1">
      <c r="A18" s="1">
        <v>3</v>
      </c>
      <c r="B18" s="2" t="s">
        <v>14</v>
      </c>
      <c r="C18" s="28"/>
      <c r="D18" s="28"/>
      <c r="E18" s="51" t="e">
        <f t="shared" ref="E18:E23" si="0">C18/D18</f>
        <v>#DIV/0!</v>
      </c>
    </row>
    <row r="19" spans="1:5" ht="17.100000000000001" customHeight="1">
      <c r="A19" s="1">
        <v>4</v>
      </c>
      <c r="B19" s="2" t="s">
        <v>15</v>
      </c>
      <c r="C19" s="29"/>
      <c r="D19" s="29"/>
      <c r="E19" s="51" t="e">
        <f t="shared" si="0"/>
        <v>#DIV/0!</v>
      </c>
    </row>
    <row r="20" spans="1:5" ht="17.100000000000001" customHeight="1">
      <c r="A20" s="1">
        <v>5</v>
      </c>
      <c r="B20" s="2" t="s">
        <v>16</v>
      </c>
      <c r="C20" s="29"/>
      <c r="D20" s="29"/>
      <c r="E20" s="51" t="e">
        <f t="shared" si="0"/>
        <v>#DIV/0!</v>
      </c>
    </row>
    <row r="21" spans="1:5" ht="17.100000000000001" customHeight="1">
      <c r="A21" s="1">
        <v>6</v>
      </c>
      <c r="B21" s="2" t="s">
        <v>13</v>
      </c>
      <c r="C21" s="29"/>
      <c r="D21" s="29"/>
      <c r="E21" s="51" t="e">
        <f t="shared" si="0"/>
        <v>#DIV/0!</v>
      </c>
    </row>
    <row r="22" spans="1:5" ht="17.100000000000001" customHeight="1">
      <c r="A22" s="1">
        <v>7</v>
      </c>
      <c r="B22" s="2" t="s">
        <v>9</v>
      </c>
      <c r="C22" s="29"/>
      <c r="D22" s="29"/>
      <c r="E22" s="51" t="e">
        <f t="shared" si="0"/>
        <v>#DIV/0!</v>
      </c>
    </row>
    <row r="23" spans="1:5" ht="17.100000000000001" customHeight="1">
      <c r="A23" s="1">
        <v>8</v>
      </c>
      <c r="B23" s="2" t="s">
        <v>72</v>
      </c>
      <c r="C23" s="52">
        <f>SUM(C18:C22)</f>
        <v>0</v>
      </c>
      <c r="D23" s="52">
        <f>SUM(D18:D22)</f>
        <v>0</v>
      </c>
      <c r="E23" s="51" t="e">
        <f t="shared" si="0"/>
        <v>#DIV/0!</v>
      </c>
    </row>
    <row r="24" spans="1:5" ht="15" customHeight="1"/>
    <row r="25" spans="1:5" ht="17.100000000000001" customHeight="1">
      <c r="A25" s="158" t="s">
        <v>19</v>
      </c>
      <c r="B25" s="158"/>
      <c r="C25" s="158"/>
      <c r="D25" s="158"/>
      <c r="E25" s="158"/>
    </row>
    <row r="26" spans="1:5" ht="17.100000000000001" customHeight="1">
      <c r="A26" s="151" t="s">
        <v>83</v>
      </c>
      <c r="B26" s="151" t="s">
        <v>82</v>
      </c>
      <c r="C26" s="9" t="s">
        <v>11</v>
      </c>
      <c r="D26" s="9" t="s">
        <v>11</v>
      </c>
      <c r="E26" s="155" t="s">
        <v>92</v>
      </c>
    </row>
    <row r="27" spans="1:5" ht="17.100000000000001" customHeight="1">
      <c r="A27" s="152"/>
      <c r="B27" s="152"/>
      <c r="C27" s="9" t="s">
        <v>17</v>
      </c>
      <c r="D27" s="9" t="s">
        <v>10</v>
      </c>
      <c r="E27" s="156"/>
    </row>
    <row r="28" spans="1:5" ht="17.100000000000001" customHeight="1">
      <c r="A28" s="153"/>
      <c r="B28" s="153"/>
      <c r="C28" s="10" t="s">
        <v>4</v>
      </c>
      <c r="D28" s="10" t="s">
        <v>8</v>
      </c>
      <c r="E28" s="157"/>
    </row>
    <row r="29" spans="1:5" ht="17.100000000000001" customHeight="1">
      <c r="A29" s="1">
        <v>9</v>
      </c>
      <c r="B29" s="2" t="s">
        <v>14</v>
      </c>
      <c r="C29" s="28"/>
      <c r="D29" s="28"/>
      <c r="E29" s="51" t="e">
        <f t="shared" ref="E29:E34" si="1">C29/D29</f>
        <v>#DIV/0!</v>
      </c>
    </row>
    <row r="30" spans="1:5" ht="17.100000000000001" customHeight="1">
      <c r="A30" s="1">
        <v>10</v>
      </c>
      <c r="B30" s="2" t="s">
        <v>15</v>
      </c>
      <c r="C30" s="29"/>
      <c r="D30" s="29"/>
      <c r="E30" s="51" t="e">
        <f t="shared" si="1"/>
        <v>#DIV/0!</v>
      </c>
    </row>
    <row r="31" spans="1:5" ht="17.100000000000001" customHeight="1">
      <c r="A31" s="1">
        <v>11</v>
      </c>
      <c r="B31" s="2" t="s">
        <v>16</v>
      </c>
      <c r="C31" s="29"/>
      <c r="D31" s="29"/>
      <c r="E31" s="51" t="e">
        <f t="shared" si="1"/>
        <v>#DIV/0!</v>
      </c>
    </row>
    <row r="32" spans="1:5" ht="17.100000000000001" customHeight="1">
      <c r="A32" s="1">
        <v>12</v>
      </c>
      <c r="B32" s="2" t="s">
        <v>13</v>
      </c>
      <c r="C32" s="29"/>
      <c r="D32" s="29"/>
      <c r="E32" s="51" t="e">
        <f t="shared" si="1"/>
        <v>#DIV/0!</v>
      </c>
    </row>
    <row r="33" spans="1:5" ht="17.100000000000001" customHeight="1">
      <c r="A33" s="1">
        <v>13</v>
      </c>
      <c r="B33" s="2" t="s">
        <v>9</v>
      </c>
      <c r="C33" s="29"/>
      <c r="D33" s="29"/>
      <c r="E33" s="51" t="e">
        <f t="shared" si="1"/>
        <v>#DIV/0!</v>
      </c>
    </row>
    <row r="34" spans="1:5" ht="17.100000000000001" customHeight="1">
      <c r="A34" s="1">
        <v>14</v>
      </c>
      <c r="B34" s="2" t="s">
        <v>72</v>
      </c>
      <c r="C34" s="52">
        <f>SUM(C29:C33)</f>
        <v>0</v>
      </c>
      <c r="D34" s="52">
        <f>SUM(D29:D33)</f>
        <v>0</v>
      </c>
      <c r="E34" s="51" t="e">
        <f t="shared" si="1"/>
        <v>#DIV/0!</v>
      </c>
    </row>
    <row r="35" spans="1:5" ht="15" customHeight="1"/>
    <row r="36" spans="1:5" ht="17.100000000000001" customHeight="1">
      <c r="A36" s="159" t="s">
        <v>73</v>
      </c>
      <c r="B36" s="159"/>
      <c r="C36" s="159"/>
      <c r="D36" s="159"/>
      <c r="E36" s="159"/>
    </row>
    <row r="37" spans="1:5" ht="17.100000000000001" customHeight="1">
      <c r="A37" s="94" t="s">
        <v>1</v>
      </c>
      <c r="B37" s="167" t="s">
        <v>6</v>
      </c>
      <c r="C37" s="168"/>
      <c r="D37" s="169"/>
      <c r="E37" s="95" t="s">
        <v>21</v>
      </c>
    </row>
    <row r="38" spans="1:5" ht="17.100000000000001" customHeight="1">
      <c r="A38" s="34" t="s">
        <v>88</v>
      </c>
      <c r="B38" s="178" t="s">
        <v>44</v>
      </c>
      <c r="C38" s="179"/>
      <c r="D38" s="180"/>
      <c r="E38" s="92"/>
    </row>
    <row r="39" spans="1:5" ht="17.100000000000001" customHeight="1">
      <c r="A39" s="34" t="s">
        <v>89</v>
      </c>
      <c r="B39" s="178" t="s">
        <v>45</v>
      </c>
      <c r="C39" s="179"/>
      <c r="D39" s="180"/>
      <c r="E39" s="27"/>
    </row>
    <row r="40" spans="1:5" ht="17.100000000000001" customHeight="1">
      <c r="A40" s="34" t="s">
        <v>90</v>
      </c>
      <c r="B40" s="178" t="s">
        <v>46</v>
      </c>
      <c r="C40" s="179"/>
      <c r="D40" s="180"/>
      <c r="E40" s="93">
        <f>E38-E39</f>
        <v>0</v>
      </c>
    </row>
    <row r="41" spans="1:5" ht="17.100000000000001" customHeight="1">
      <c r="A41" s="34" t="s">
        <v>91</v>
      </c>
      <c r="B41" s="178" t="s">
        <v>23</v>
      </c>
      <c r="C41" s="179"/>
      <c r="D41" s="180"/>
      <c r="E41" s="27"/>
    </row>
  </sheetData>
  <sheetProtection password="CC61" sheet="1" selectLockedCells="1"/>
  <mergeCells count="20">
    <mergeCell ref="B41:D41"/>
    <mergeCell ref="B37:D37"/>
    <mergeCell ref="A26:A28"/>
    <mergeCell ref="B26:B28"/>
    <mergeCell ref="B15:B17"/>
    <mergeCell ref="A25:E25"/>
    <mergeCell ref="B38:D38"/>
    <mergeCell ref="B39:D39"/>
    <mergeCell ref="B40:D40"/>
    <mergeCell ref="A1:E1"/>
    <mergeCell ref="A2:E2"/>
    <mergeCell ref="A3:E3"/>
    <mergeCell ref="E26:E28"/>
    <mergeCell ref="A36:E36"/>
    <mergeCell ref="A6:C6"/>
    <mergeCell ref="A7:A9"/>
    <mergeCell ref="B7:B9"/>
    <mergeCell ref="A14:E14"/>
    <mergeCell ref="A15:A17"/>
    <mergeCell ref="E15:E17"/>
  </mergeCells>
  <phoneticPr fontId="14" type="noConversion"/>
  <pageMargins left="0.7" right="0.7" top="0.75" bottom="0.75" header="0.3" footer="0.3"/>
  <pageSetup scale="90" orientation="portrait" r:id="rId1"/>
  <headerFooter>
    <oddFooter>&amp;L&amp;"Times New Roman,Regular"&amp;10 03/24&amp;R&amp;"Times New Roman,Bold"Detail Skin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DGE-107</vt:lpstr>
      <vt:lpstr>DGE-107 Skin Detail</vt:lpstr>
      <vt:lpstr>DGE-107A</vt:lpstr>
      <vt:lpstr>DGE-107B</vt:lpstr>
      <vt:lpstr>Detail Skin1</vt:lpstr>
      <vt:lpstr>Detail Skin 2</vt:lpstr>
      <vt:lpstr>Detail Skin 3</vt:lpstr>
      <vt:lpstr>'Detail Skin 3'!Print_Area</vt:lpstr>
      <vt:lpstr>'DGE-107'!Print_Area</vt:lpstr>
      <vt:lpstr>'DGE-107A'!Print_Area</vt:lpstr>
      <vt:lpstr>'DGE-107B'!Print_Area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Dennis Keller</cp:lastModifiedBy>
  <cp:lastPrinted>2024-03-07T17:44:53Z</cp:lastPrinted>
  <dcterms:created xsi:type="dcterms:W3CDTF">2001-04-02T14:38:49Z</dcterms:created>
  <dcterms:modified xsi:type="dcterms:W3CDTF">2024-03-22T14:13:56Z</dcterms:modified>
</cp:coreProperties>
</file>