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nj-my.sharepoint.com/personal/lisa_flythe_sos_nj_gov/Documents/AmeriCorps/GRANTS/23.24 Formula/"/>
    </mc:Choice>
  </mc:AlternateContent>
  <bookViews>
    <workbookView xWindow="0" yWindow="0" windowWidth="19200" windowHeight="7050"/>
  </bookViews>
  <sheets>
    <sheet name="Sample Budget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18" i="1" l="1"/>
  <c r="C17" i="1"/>
  <c r="D10" i="1"/>
  <c r="C16" i="1" s="1"/>
  <c r="C74" i="1"/>
  <c r="B74" i="1"/>
  <c r="D73" i="1"/>
  <c r="D74" i="1" s="1"/>
  <c r="D66" i="1"/>
  <c r="C66" i="1"/>
  <c r="B66" i="1"/>
  <c r="C54" i="1"/>
  <c r="B54" i="1"/>
  <c r="D53" i="1"/>
  <c r="D52" i="1"/>
  <c r="D51" i="1"/>
  <c r="D50" i="1"/>
  <c r="C46" i="1"/>
  <c r="B46" i="1"/>
  <c r="D45" i="1"/>
  <c r="D42" i="1"/>
  <c r="C38" i="1"/>
  <c r="B38" i="1"/>
  <c r="D37" i="1"/>
  <c r="D38" i="1" s="1"/>
  <c r="C34" i="1"/>
  <c r="B34" i="1"/>
  <c r="D33" i="1"/>
  <c r="D34" i="1" s="1"/>
  <c r="D30" i="1"/>
  <c r="D28" i="1"/>
  <c r="C26" i="1"/>
  <c r="B26" i="1"/>
  <c r="D25" i="1"/>
  <c r="D24" i="1"/>
  <c r="D23" i="1"/>
  <c r="B20" i="1"/>
  <c r="D19" i="1"/>
  <c r="D17" i="1"/>
  <c r="C14" i="1"/>
  <c r="B14" i="1"/>
  <c r="D12" i="1"/>
  <c r="D14" i="1" s="1"/>
  <c r="D18" i="1" s="1"/>
  <c r="D26" i="1" l="1"/>
  <c r="C20" i="1"/>
  <c r="D54" i="1"/>
  <c r="D46" i="1"/>
  <c r="D20" i="1"/>
  <c r="C56" i="1"/>
  <c r="C77" i="1" s="1"/>
  <c r="B56" i="1"/>
  <c r="B77" i="1" s="1"/>
  <c r="D56" i="1" l="1"/>
  <c r="C57" i="1" s="1"/>
  <c r="D77" i="1"/>
  <c r="B78" i="1" s="1"/>
  <c r="B57" i="1" l="1"/>
  <c r="C78" i="1"/>
</calcChain>
</file>

<file path=xl/sharedStrings.xml><?xml version="1.0" encoding="utf-8"?>
<sst xmlns="http://schemas.openxmlformats.org/spreadsheetml/2006/main" count="70" uniqueCount="70">
  <si>
    <t>PLANNING GRANT SAMPLE BUDGET</t>
  </si>
  <si>
    <t>Categories and Line Items</t>
  </si>
  <si>
    <t>Grantee Share</t>
  </si>
  <si>
    <t>AmeriCorps Share</t>
  </si>
  <si>
    <t>Total Cost
of Program</t>
  </si>
  <si>
    <t>Budget Narrative</t>
  </si>
  <si>
    <t>Section I. Program Operating Costs</t>
  </si>
  <si>
    <t>A. Personnel Expenses (list each employee)</t>
  </si>
  <si>
    <t>1.  Program Director</t>
  </si>
  <si>
    <t>Line A. Subtotal Salaries and Wages</t>
  </si>
  <si>
    <t>B. Personnel Fringe Benefits (enter fringe benefits' calculations in budget narrative)</t>
  </si>
  <si>
    <t>1. FICA</t>
  </si>
  <si>
    <t>7.65% of total salaries (round up if .50 and above, round down if .49 and lower)</t>
  </si>
  <si>
    <t>2. Health Insurance</t>
  </si>
  <si>
    <t>3. Other (please itemize/specify each cost in narrative)</t>
  </si>
  <si>
    <t>3% of salaries, includes WC; Dental; Life Insurance</t>
  </si>
  <si>
    <t>Line. B. Subtotal Personnel Fringe Benefits</t>
  </si>
  <si>
    <t>C. Travel</t>
  </si>
  <si>
    <t>1. Staff Travel</t>
  </si>
  <si>
    <t>Lodging $200 night x 2 nights x 1 staff; Meals $75 per day x 3 days; Plane and Taxi $800 RT plus $100 ground travel</t>
  </si>
  <si>
    <t xml:space="preserve">3. Starting Strong </t>
  </si>
  <si>
    <t>$200 p/night x 2 nights. Dinner 2 nights @ $50</t>
  </si>
  <si>
    <t>Line C. Subtotal Travel</t>
  </si>
  <si>
    <t>D. Equipment</t>
  </si>
  <si>
    <t xml:space="preserve">     Line D. Subtotal Equipment</t>
  </si>
  <si>
    <r>
      <t xml:space="preserve">E.  Supplies </t>
    </r>
    <r>
      <rPr>
        <i/>
        <sz val="12"/>
        <rFont val="Arial"/>
        <family val="2"/>
      </rPr>
      <t>(itemize each category of supplies)</t>
    </r>
  </si>
  <si>
    <t>1. Office Supplies</t>
  </si>
  <si>
    <t>Line E. Subtotal Supplies</t>
  </si>
  <si>
    <t>F. Contractual and Consultant Services</t>
  </si>
  <si>
    <t>1. Project Assistant</t>
  </si>
  <si>
    <t xml:space="preserve">     Line F.  Subtotal Contractual and Consultants</t>
  </si>
  <si>
    <t>G. Training</t>
  </si>
  <si>
    <t>Line G. Subtotal Training</t>
  </si>
  <si>
    <t>H. Evaluation</t>
  </si>
  <si>
    <t>Line H. Subtotal Evalution</t>
  </si>
  <si>
    <t>I. Other Program Operating Costs</t>
  </si>
  <si>
    <t>1. Background Checks</t>
  </si>
  <si>
    <t>4. Meetings with Stakeholders/Community Partners</t>
  </si>
  <si>
    <t>Line I. Subtotal Other Program Operating Costs</t>
  </si>
  <si>
    <t>Section I. Subtotal</t>
  </si>
  <si>
    <t>Section I. Percentage</t>
  </si>
  <si>
    <t>Section II. Member Costs (No Costs for Planning Grants</t>
  </si>
  <si>
    <t>A. Living Allowance</t>
  </si>
  <si>
    <t>Line. A. Subtotal Total Living Allowance</t>
  </si>
  <si>
    <t>B. Member Support Costs (No Costs for Planning Grants)</t>
  </si>
  <si>
    <t>Line B. Subtotal for Member Support Costs</t>
  </si>
  <si>
    <t>Section II. Subtotal</t>
  </si>
  <si>
    <t>Section II. Percentages</t>
  </si>
  <si>
    <t>Section III. Administrative Costs</t>
  </si>
  <si>
    <t>A. Corporation Fixed Percentage</t>
  </si>
  <si>
    <t>1. Corporation Fixed Amount (retained by agency)</t>
  </si>
  <si>
    <t>AmeriCorps Share = (CNCS Section I + II) x .0526</t>
  </si>
  <si>
    <t>B. Federally Approved Indirect Cost Rate</t>
  </si>
  <si>
    <t>Section III. Subtotal</t>
  </si>
  <si>
    <t>Section III. Percentage</t>
  </si>
  <si>
    <t>Budget Totals</t>
  </si>
  <si>
    <t>Budget Total Percentages</t>
  </si>
  <si>
    <t>$377/month x 12 months x 1 FTE</t>
  </si>
  <si>
    <t>Staff Local Travel: $0.445 x 500 miles per month x 12 months x 1 staff; travel to Commission meetings/trainings &amp; local travel between sites</t>
  </si>
  <si>
    <t>2. Travel to ASC Mid-Atlantic Regional Conference</t>
  </si>
  <si>
    <t>Staff training on Theory of Change, Evidence, Logic Models, Performance Measures to CREEHS or other ASC Provider</t>
  </si>
  <si>
    <t>Required by NJ Commission for Planning Grant recipients</t>
  </si>
  <si>
    <t>Background checks @  $35 each X 1 FTE. (Only required for staff on the budget, not consultants)</t>
  </si>
  <si>
    <r>
      <t>Funding Period:</t>
    </r>
    <r>
      <rPr>
        <b/>
        <sz val="14"/>
        <color theme="9" tint="-0.249977111117893"/>
        <rFont val="Arial"/>
        <family val="2"/>
      </rPr>
      <t xml:space="preserve"> September 1, 2023 - August 31, 2024</t>
    </r>
  </si>
  <si>
    <t>Applicant:  HOPE, Inc.</t>
  </si>
  <si>
    <t>Project Name:  EMPOWERCORPS</t>
  </si>
  <si>
    <t xml:space="preserve">1 FTE @ $60,000 annually  @ 100% </t>
  </si>
  <si>
    <t>Consumable Office Supplies (pens, paper, toner, etc. ) at $25 per month for  12 months</t>
  </si>
  <si>
    <t>Assists with meeting logistics and technology.  $20.00 p/hr. x 1,000 hrs.</t>
  </si>
  <si>
    <t>4 Meetings x 20 people @ $100 pp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</si>
</sst>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color theme="9" tint="-0.249977111117893"/>
      <name val="Arial"/>
      <family val="2"/>
    </font>
    <font>
      <sz val="12"/>
      <name val="Arial"/>
      <family val="2"/>
    </font>
    <font>
      <b/>
      <sz val="12"/>
      <color theme="4" tint="0.39997558519241921"/>
      <name val="Arial"/>
      <family val="2"/>
    </font>
    <font>
      <sz val="12"/>
      <color theme="4" tint="0.39997558519241921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5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left" wrapText="1" indent="2"/>
      <protection locked="0"/>
    </xf>
    <xf numFmtId="44" fontId="8" fillId="0" borderId="8" xfId="1" applyFont="1" applyFill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left"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44" fontId="8" fillId="0" borderId="10" xfId="1" applyFont="1" applyFill="1" applyBorder="1" applyAlignment="1" applyProtection="1">
      <alignment horizontal="center" wrapText="1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44" fontId="5" fillId="0" borderId="11" xfId="1" applyFont="1" applyFill="1" applyBorder="1" applyAlignment="1" applyProtection="1">
      <alignment vertical="top"/>
      <protection locked="0"/>
    </xf>
    <xf numFmtId="44" fontId="8" fillId="0" borderId="12" xfId="1" applyFont="1" applyFill="1" applyBorder="1" applyAlignment="1" applyProtection="1">
      <alignment vertical="top"/>
      <protection locked="0"/>
    </xf>
    <xf numFmtId="0" fontId="5" fillId="0" borderId="11" xfId="0" quotePrefix="1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indent="2"/>
      <protection locked="0"/>
    </xf>
    <xf numFmtId="44" fontId="3" fillId="0" borderId="12" xfId="1" applyFont="1" applyFill="1" applyBorder="1" applyAlignment="1" applyProtection="1">
      <alignment vertical="top"/>
    </xf>
    <xf numFmtId="44" fontId="8" fillId="3" borderId="13" xfId="1" applyFont="1" applyFill="1" applyBorder="1" applyAlignment="1" applyProtection="1">
      <alignment horizontal="left" vertical="top" indent="2"/>
      <protection locked="0"/>
    </xf>
    <xf numFmtId="44" fontId="8" fillId="3" borderId="13" xfId="1" applyFont="1" applyFill="1" applyBorder="1" applyAlignment="1" applyProtection="1">
      <alignment vertical="top"/>
    </xf>
    <xf numFmtId="44" fontId="8" fillId="3" borderId="3" xfId="1" applyFont="1" applyFill="1" applyBorder="1" applyAlignment="1" applyProtection="1">
      <alignment vertical="top"/>
    </xf>
    <xf numFmtId="44" fontId="9" fillId="3" borderId="13" xfId="1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/>
      <protection locked="0"/>
    </xf>
    <xf numFmtId="44" fontId="5" fillId="4" borderId="11" xfId="1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horizontal="left" vertical="top" indent="1"/>
      <protection locked="0"/>
    </xf>
    <xf numFmtId="44" fontId="5" fillId="0" borderId="11" xfId="1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indent="1"/>
      <protection locked="0"/>
    </xf>
    <xf numFmtId="44" fontId="5" fillId="0" borderId="14" xfId="1" applyFont="1" applyFill="1" applyBorder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44" fontId="5" fillId="0" borderId="15" xfId="1" applyFont="1" applyFill="1" applyBorder="1" applyAlignment="1" applyProtection="1">
      <alignment vertical="top"/>
      <protection locked="0"/>
    </xf>
    <xf numFmtId="44" fontId="3" fillId="0" borderId="0" xfId="1" applyFont="1" applyFill="1" applyBorder="1" applyAlignment="1" applyProtection="1">
      <alignment vertical="top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top" inden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vertical="top"/>
      <protection locked="0"/>
    </xf>
    <xf numFmtId="44" fontId="5" fillId="0" borderId="9" xfId="1" applyFont="1" applyFill="1" applyBorder="1" applyAlignment="1" applyProtection="1">
      <alignment vertical="top"/>
      <protection locked="0"/>
    </xf>
    <xf numFmtId="44" fontId="8" fillId="0" borderId="10" xfId="1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0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top" wrapText="1" indent="2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indent="2"/>
      <protection locked="0"/>
    </xf>
    <xf numFmtId="44" fontId="8" fillId="3" borderId="13" xfId="1" applyFont="1" applyFill="1" applyBorder="1" applyAlignment="1" applyProtection="1">
      <alignment horizontal="left" vertical="top" wrapText="1" indent="2"/>
      <protection locked="0"/>
    </xf>
    <xf numFmtId="44" fontId="8" fillId="0" borderId="15" xfId="1" applyFont="1" applyFill="1" applyBorder="1" applyAlignment="1" applyProtection="1">
      <alignment horizontal="left" vertical="top" wrapText="1" indent="2"/>
      <protection locked="0"/>
    </xf>
    <xf numFmtId="44" fontId="8" fillId="0" borderId="15" xfId="1" applyFont="1" applyFill="1" applyBorder="1" applyAlignment="1" applyProtection="1">
      <alignment vertical="top"/>
      <protection locked="0"/>
    </xf>
    <xf numFmtId="44" fontId="8" fillId="0" borderId="0" xfId="1" applyFont="1" applyFill="1" applyBorder="1" applyAlignment="1" applyProtection="1">
      <alignment vertical="top"/>
      <protection locked="0"/>
    </xf>
    <xf numFmtId="44" fontId="9" fillId="0" borderId="15" xfId="1" applyFont="1" applyFill="1" applyBorder="1" applyAlignment="1" applyProtection="1">
      <alignment horizontal="left" vertical="top" wrapText="1"/>
      <protection locked="0"/>
    </xf>
    <xf numFmtId="0" fontId="3" fillId="0" borderId="13" xfId="0" applyFont="1" applyFill="1" applyBorder="1" applyAlignment="1" applyProtection="1">
      <alignment horizontal="left" vertical="top"/>
      <protection locked="0"/>
    </xf>
    <xf numFmtId="44" fontId="5" fillId="0" borderId="13" xfId="1" applyFont="1" applyFill="1" applyBorder="1" applyAlignment="1" applyProtection="1">
      <alignment vertical="top"/>
      <protection locked="0"/>
    </xf>
    <xf numFmtId="44" fontId="8" fillId="0" borderId="3" xfId="1" applyFont="1" applyFill="1" applyBorder="1" applyAlignment="1" applyProtection="1">
      <alignment vertical="top"/>
    </xf>
    <xf numFmtId="0" fontId="5" fillId="0" borderId="13" xfId="0" quotePrefix="1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44" fontId="8" fillId="0" borderId="0" xfId="1" applyFont="1" applyFill="1" applyBorder="1" applyAlignment="1" applyProtection="1">
      <alignment vertical="top"/>
    </xf>
    <xf numFmtId="0" fontId="5" fillId="0" borderId="15" xfId="0" quotePrefix="1" applyFont="1" applyFill="1" applyBorder="1" applyAlignment="1" applyProtection="1">
      <alignment horizontal="left" vertical="top" wrapText="1"/>
      <protection locked="0"/>
    </xf>
    <xf numFmtId="0" fontId="10" fillId="5" borderId="13" xfId="0" applyFont="1" applyFill="1" applyBorder="1" applyAlignment="1" applyProtection="1">
      <alignment horizontal="left" vertical="top"/>
      <protection locked="0"/>
    </xf>
    <xf numFmtId="44" fontId="10" fillId="5" borderId="13" xfId="1" applyFont="1" applyFill="1" applyBorder="1" applyAlignment="1" applyProtection="1">
      <alignment vertical="top"/>
      <protection locked="0"/>
    </xf>
    <xf numFmtId="44" fontId="10" fillId="5" borderId="3" xfId="1" applyFont="1" applyFill="1" applyBorder="1" applyAlignment="1" applyProtection="1">
      <alignment vertical="top"/>
    </xf>
    <xf numFmtId="0" fontId="10" fillId="5" borderId="13" xfId="0" quotePrefix="1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5" fillId="3" borderId="13" xfId="0" quotePrefix="1" applyFont="1" applyFill="1" applyBorder="1" applyAlignment="1" applyProtection="1">
      <alignment horizontal="left" vertical="top" wrapText="1"/>
      <protection locked="0"/>
    </xf>
    <xf numFmtId="44" fontId="8" fillId="0" borderId="15" xfId="1" applyFont="1" applyFill="1" applyBorder="1" applyAlignment="1" applyProtection="1">
      <alignment horizontal="left" vertical="top" indent="2"/>
      <protection locked="0"/>
    </xf>
    <xf numFmtId="44" fontId="8" fillId="0" borderId="15" xfId="1" applyFont="1" applyFill="1" applyBorder="1" applyAlignment="1" applyProtection="1">
      <alignment vertical="top"/>
    </xf>
    <xf numFmtId="0" fontId="3" fillId="0" borderId="15" xfId="0" quotePrefix="1" applyFont="1" applyFill="1" applyBorder="1" applyAlignment="1" applyProtection="1">
      <alignment horizontal="left" vertical="top"/>
      <protection locked="0"/>
    </xf>
    <xf numFmtId="0" fontId="12" fillId="0" borderId="0" xfId="0" applyFont="1"/>
    <xf numFmtId="44" fontId="3" fillId="0" borderId="0" xfId="1" applyFont="1" applyFill="1" applyBorder="1" applyAlignment="1" applyProtection="1">
      <alignment vertical="top"/>
      <protection locked="0"/>
    </xf>
    <xf numFmtId="0" fontId="10" fillId="3" borderId="13" xfId="0" applyFont="1" applyFill="1" applyBorder="1" applyAlignment="1" applyProtection="1">
      <alignment vertical="top"/>
      <protection locked="0"/>
    </xf>
    <xf numFmtId="44" fontId="10" fillId="3" borderId="13" xfId="1" applyFont="1" applyFill="1" applyBorder="1" applyAlignment="1" applyProtection="1">
      <alignment vertical="top"/>
      <protection locked="0"/>
    </xf>
    <xf numFmtId="44" fontId="10" fillId="3" borderId="3" xfId="1" applyFont="1" applyFill="1" applyBorder="1" applyAlignment="1" applyProtection="1">
      <alignment vertical="top"/>
      <protection locked="0"/>
    </xf>
    <xf numFmtId="0" fontId="13" fillId="3" borderId="1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44" fontId="9" fillId="0" borderId="0" xfId="1" applyFont="1" applyFill="1" applyBorder="1" applyAlignment="1" applyProtection="1">
      <alignment vertical="top"/>
    </xf>
    <xf numFmtId="44" fontId="3" fillId="0" borderId="12" xfId="1" applyFont="1" applyFill="1" applyBorder="1" applyAlignment="1" applyProtection="1">
      <alignment vertical="top"/>
      <protection locked="0"/>
    </xf>
    <xf numFmtId="44" fontId="8" fillId="3" borderId="13" xfId="1" applyFont="1" applyFill="1" applyBorder="1" applyAlignment="1" applyProtection="1">
      <alignment horizontal="left" vertical="top" wrapText="1" indent="1"/>
      <protection locked="0"/>
    </xf>
    <xf numFmtId="44" fontId="8" fillId="0" borderId="15" xfId="1" applyFont="1" applyFill="1" applyBorder="1" applyAlignment="1" applyProtection="1">
      <alignment horizontal="left" vertical="top" indent="1"/>
      <protection locked="0"/>
    </xf>
    <xf numFmtId="44" fontId="3" fillId="2" borderId="13" xfId="1" applyFont="1" applyFill="1" applyBorder="1" applyAlignment="1" applyProtection="1">
      <alignment horizontal="left" vertical="top"/>
      <protection locked="0"/>
    </xf>
    <xf numFmtId="44" fontId="8" fillId="2" borderId="13" xfId="1" applyFont="1" applyFill="1" applyBorder="1" applyAlignment="1" applyProtection="1">
      <alignment vertical="top"/>
    </xf>
    <xf numFmtId="44" fontId="9" fillId="2" borderId="13" xfId="1" applyFont="1" applyFill="1" applyBorder="1" applyAlignment="1" applyProtection="1">
      <alignment horizontal="left" vertical="top" wrapText="1"/>
      <protection locked="0"/>
    </xf>
    <xf numFmtId="10" fontId="3" fillId="2" borderId="13" xfId="1" applyNumberFormat="1" applyFont="1" applyFill="1" applyBorder="1" applyAlignment="1" applyProtection="1">
      <alignment vertical="top"/>
    </xf>
    <xf numFmtId="10" fontId="3" fillId="2" borderId="13" xfId="1" applyNumberFormat="1" applyFont="1" applyFill="1" applyBorder="1" applyAlignment="1" applyProtection="1">
      <alignment vertical="top"/>
      <protection locked="0"/>
    </xf>
    <xf numFmtId="0" fontId="5" fillId="6" borderId="9" xfId="0" applyFont="1" applyFill="1" applyBorder="1" applyAlignment="1" applyProtection="1">
      <alignment vertical="top"/>
      <protection locked="0"/>
    </xf>
    <xf numFmtId="44" fontId="5" fillId="6" borderId="9" xfId="1" applyFont="1" applyFill="1" applyBorder="1" applyAlignment="1" applyProtection="1">
      <alignment vertical="top"/>
      <protection locked="0"/>
    </xf>
    <xf numFmtId="44" fontId="8" fillId="6" borderId="10" xfId="1" applyFont="1" applyFill="1" applyBorder="1" applyAlignment="1" applyProtection="1">
      <alignment vertical="top"/>
      <protection locked="0"/>
    </xf>
    <xf numFmtId="0" fontId="5" fillId="6" borderId="9" xfId="0" applyFont="1" applyFill="1" applyBorder="1" applyAlignment="1" applyProtection="1">
      <alignment horizontal="left" vertical="top" wrapText="1"/>
      <protection locked="0"/>
    </xf>
    <xf numFmtId="0" fontId="0" fillId="6" borderId="0" xfId="0" applyFill="1"/>
    <xf numFmtId="0" fontId="3" fillId="6" borderId="11" xfId="0" applyFont="1" applyFill="1" applyBorder="1" applyAlignment="1" applyProtection="1">
      <alignment vertical="top"/>
      <protection locked="0"/>
    </xf>
    <xf numFmtId="44" fontId="5" fillId="6" borderId="11" xfId="1" applyFont="1" applyFill="1" applyBorder="1" applyAlignment="1" applyProtection="1">
      <alignment vertical="top"/>
      <protection locked="0"/>
    </xf>
    <xf numFmtId="44" fontId="8" fillId="6" borderId="12" xfId="1" applyFont="1" applyFill="1" applyBorder="1" applyAlignment="1" applyProtection="1">
      <alignment vertical="top"/>
      <protection locked="0"/>
    </xf>
    <xf numFmtId="0" fontId="5" fillId="6" borderId="11" xfId="0" applyFont="1" applyFill="1" applyBorder="1" applyAlignment="1" applyProtection="1">
      <alignment horizontal="left" vertical="top" wrapText="1"/>
      <protection locked="0"/>
    </xf>
    <xf numFmtId="0" fontId="8" fillId="6" borderId="13" xfId="0" applyFont="1" applyFill="1" applyBorder="1" applyAlignment="1" applyProtection="1">
      <alignment horizontal="left" vertical="top" indent="2"/>
      <protection locked="0"/>
    </xf>
    <xf numFmtId="44" fontId="8" fillId="6" borderId="13" xfId="1" applyFont="1" applyFill="1" applyBorder="1" applyAlignment="1" applyProtection="1">
      <alignment vertical="top"/>
    </xf>
    <xf numFmtId="44" fontId="8" fillId="6" borderId="3" xfId="1" applyFont="1" applyFill="1" applyBorder="1" applyAlignment="1" applyProtection="1">
      <alignment vertical="top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6" borderId="9" xfId="0" applyFont="1" applyFill="1" applyBorder="1" applyAlignment="1" applyProtection="1">
      <alignment horizontal="left" vertical="top" indent="1"/>
      <protection locked="0"/>
    </xf>
    <xf numFmtId="0" fontId="3" fillId="6" borderId="11" xfId="0" applyFont="1" applyFill="1" applyBorder="1" applyAlignment="1" applyProtection="1">
      <alignment horizontal="left" vertical="top"/>
      <protection locked="0"/>
    </xf>
    <xf numFmtId="164" fontId="5" fillId="6" borderId="11" xfId="0" applyNumberFormat="1" applyFont="1" applyFill="1" applyBorder="1" applyAlignment="1" applyProtection="1">
      <alignment horizontal="left" vertical="top" wrapText="1"/>
      <protection locked="0"/>
    </xf>
    <xf numFmtId="44" fontId="5" fillId="6" borderId="15" xfId="1" applyFont="1" applyFill="1" applyBorder="1" applyAlignment="1" applyProtection="1">
      <alignment vertical="top"/>
      <protection locked="0"/>
    </xf>
    <xf numFmtId="44" fontId="8" fillId="6" borderId="0" xfId="1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44" fontId="8" fillId="2" borderId="16" xfId="1" applyFont="1" applyFill="1" applyBorder="1" applyAlignment="1" applyProtection="1">
      <alignment vertical="top"/>
    </xf>
    <xf numFmtId="44" fontId="8" fillId="2" borderId="17" xfId="1" applyFont="1" applyFill="1" applyBorder="1" applyAlignment="1" applyProtection="1">
      <alignment vertical="top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10" fontId="3" fillId="2" borderId="9" xfId="1" applyNumberFormat="1" applyFont="1" applyFill="1" applyBorder="1" applyAlignment="1" applyProtection="1">
      <alignment vertical="top"/>
    </xf>
    <xf numFmtId="10" fontId="3" fillId="2" borderId="10" xfId="1" applyNumberFormat="1" applyFont="1" applyFill="1" applyBorder="1" applyAlignment="1" applyProtection="1">
      <alignment vertical="top"/>
      <protection locked="0"/>
    </xf>
    <xf numFmtId="44" fontId="3" fillId="0" borderId="11" xfId="1" applyFont="1" applyFill="1" applyBorder="1" applyAlignment="1" applyProtection="1">
      <alignment vertical="top"/>
      <protection locked="0"/>
    </xf>
    <xf numFmtId="6" fontId="5" fillId="0" borderId="11" xfId="1" applyNumberFormat="1" applyFont="1" applyFill="1" applyBorder="1" applyAlignment="1" applyProtection="1">
      <alignment vertical="top"/>
    </xf>
    <xf numFmtId="6" fontId="8" fillId="0" borderId="12" xfId="1" applyNumberFormat="1" applyFont="1" applyFill="1" applyBorder="1" applyAlignment="1" applyProtection="1">
      <alignment vertical="top"/>
    </xf>
    <xf numFmtId="44" fontId="8" fillId="0" borderId="18" xfId="1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44" fontId="3" fillId="2" borderId="13" xfId="1" applyFont="1" applyFill="1" applyBorder="1" applyAlignment="1" applyProtection="1">
      <alignment horizontal="left" vertical="top" indent="2"/>
      <protection locked="0"/>
    </xf>
    <xf numFmtId="0" fontId="5" fillId="0" borderId="15" xfId="0" applyFont="1" applyBorder="1" applyAlignment="1" applyProtection="1">
      <alignment vertical="top"/>
      <protection locked="0"/>
    </xf>
    <xf numFmtId="44" fontId="5" fillId="0" borderId="15" xfId="1" applyFont="1" applyBorder="1" applyAlignment="1" applyProtection="1">
      <alignment vertical="top"/>
      <protection locked="0"/>
    </xf>
    <xf numFmtId="44" fontId="8" fillId="0" borderId="0" xfId="1" applyFont="1" applyBorder="1" applyAlignment="1" applyProtection="1">
      <alignment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3" fillId="7" borderId="13" xfId="0" applyFont="1" applyFill="1" applyBorder="1" applyAlignment="1" applyProtection="1">
      <alignment vertical="top"/>
      <protection locked="0"/>
    </xf>
    <xf numFmtId="6" fontId="3" fillId="7" borderId="13" xfId="1" applyNumberFormat="1" applyFont="1" applyFill="1" applyBorder="1" applyAlignment="1" applyProtection="1">
      <alignment vertical="top"/>
    </xf>
    <xf numFmtId="6" fontId="8" fillId="7" borderId="13" xfId="1" applyNumberFormat="1" applyFont="1" applyFill="1" applyBorder="1" applyAlignment="1" applyProtection="1">
      <alignment vertical="top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0" fontId="3" fillId="7" borderId="13" xfId="0" applyFont="1" applyFill="1" applyBorder="1" applyAlignment="1" applyProtection="1">
      <alignment horizontal="left" vertical="top" indent="2"/>
      <protection locked="0"/>
    </xf>
    <xf numFmtId="10" fontId="3" fillId="7" borderId="13" xfId="1" applyNumberFormat="1" applyFont="1" applyFill="1" applyBorder="1" applyAlignment="1" applyProtection="1">
      <alignment vertical="top"/>
    </xf>
    <xf numFmtId="10" fontId="8" fillId="7" borderId="13" xfId="1" applyNumberFormat="1" applyFont="1" applyFill="1" applyBorder="1" applyAlignment="1" applyProtection="1">
      <alignment vertical="top"/>
      <protection locked="0"/>
    </xf>
    <xf numFmtId="0" fontId="9" fillId="0" borderId="9" xfId="0" applyFont="1" applyFill="1" applyBorder="1" applyAlignment="1" applyProtection="1">
      <alignment horizontal="left" vertical="top" wrapText="1" indent="3"/>
      <protection locked="0"/>
    </xf>
    <xf numFmtId="44" fontId="9" fillId="0" borderId="9" xfId="1" applyFont="1" applyFill="1" applyBorder="1" applyAlignment="1" applyProtection="1">
      <alignment vertical="top"/>
      <protection locked="0"/>
    </xf>
    <xf numFmtId="164" fontId="5" fillId="0" borderId="9" xfId="0" applyNumberFormat="1" applyFont="1" applyFill="1" applyBorder="1" applyAlignment="1" applyProtection="1">
      <alignment horizontal="left" vertical="top" wrapText="1"/>
      <protection locked="0"/>
    </xf>
    <xf numFmtId="44" fontId="8" fillId="0" borderId="14" xfId="1" applyFont="1" applyFill="1" applyBorder="1" applyAlignment="1" applyProtection="1">
      <alignment wrapText="1"/>
      <protection locked="0"/>
    </xf>
    <xf numFmtId="9" fontId="8" fillId="0" borderId="14" xfId="1" applyNumberFormat="1" applyFont="1" applyFill="1" applyBorder="1" applyAlignment="1" applyProtection="1">
      <alignment wrapText="1"/>
      <protection locked="0"/>
    </xf>
    <xf numFmtId="44" fontId="8" fillId="0" borderId="18" xfId="1" applyFont="1" applyFill="1" applyBorder="1" applyAlignment="1" applyProtection="1">
      <protection locked="0"/>
    </xf>
    <xf numFmtId="44" fontId="9" fillId="0" borderId="14" xfId="1" applyFont="1" applyFill="1" applyBorder="1" applyAlignment="1" applyProtection="1">
      <alignment horizontal="left" wrapText="1"/>
      <protection locked="0"/>
    </xf>
    <xf numFmtId="2" fontId="8" fillId="0" borderId="14" xfId="1" applyNumberFormat="1" applyFont="1" applyFill="1" applyBorder="1" applyAlignment="1" applyProtection="1">
      <alignment wrapText="1"/>
      <protection locked="0"/>
    </xf>
    <xf numFmtId="44" fontId="8" fillId="0" borderId="15" xfId="1" applyFont="1" applyFill="1" applyBorder="1" applyAlignment="1" applyProtection="1">
      <alignment wrapText="1"/>
      <protection locked="0"/>
    </xf>
    <xf numFmtId="44" fontId="8" fillId="0" borderId="0" xfId="1" applyFont="1" applyFill="1" applyBorder="1" applyAlignment="1" applyProtection="1">
      <protection locked="0"/>
    </xf>
    <xf numFmtId="44" fontId="9" fillId="0" borderId="15" xfId="1" applyFont="1" applyFill="1" applyBorder="1" applyAlignment="1" applyProtection="1">
      <alignment horizontal="left" wrapText="1"/>
      <protection locked="0"/>
    </xf>
    <xf numFmtId="44" fontId="8" fillId="0" borderId="11" xfId="1" applyFont="1" applyFill="1" applyBorder="1" applyAlignment="1" applyProtection="1">
      <alignment wrapText="1"/>
      <protection locked="0"/>
    </xf>
    <xf numFmtId="2" fontId="8" fillId="0" borderId="11" xfId="1" applyNumberFormat="1" applyFont="1" applyFill="1" applyBorder="1" applyAlignment="1" applyProtection="1">
      <alignment wrapText="1"/>
      <protection locked="0"/>
    </xf>
    <xf numFmtId="44" fontId="8" fillId="0" borderId="12" xfId="1" applyFont="1" applyFill="1" applyBorder="1" applyAlignment="1" applyProtection="1">
      <protection locked="0"/>
    </xf>
    <xf numFmtId="44" fontId="9" fillId="0" borderId="11" xfId="1" applyFont="1" applyFill="1" applyBorder="1" applyAlignment="1" applyProtection="1">
      <alignment horizontal="left" wrapText="1"/>
      <protection locked="0"/>
    </xf>
    <xf numFmtId="6" fontId="8" fillId="0" borderId="11" xfId="1" applyNumberFormat="1" applyFont="1" applyFill="1" applyBorder="1" applyAlignment="1" applyProtection="1">
      <alignment wrapText="1"/>
    </xf>
    <xf numFmtId="44" fontId="8" fillId="0" borderId="11" xfId="1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44" fontId="8" fillId="0" borderId="12" xfId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44" fontId="5" fillId="0" borderId="11" xfId="1" applyFont="1" applyFill="1" applyBorder="1" applyAlignment="1" applyProtection="1">
      <alignment wrapText="1"/>
      <protection locked="0"/>
    </xf>
    <xf numFmtId="44" fontId="5" fillId="0" borderId="11" xfId="1" applyFont="1" applyBorder="1" applyAlignment="1" applyProtection="1">
      <alignment wrapText="1"/>
      <protection locked="0"/>
    </xf>
    <xf numFmtId="44" fontId="8" fillId="0" borderId="12" xfId="1" applyFont="1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44" fontId="8" fillId="0" borderId="12" xfId="1" applyFont="1" applyFill="1" applyBorder="1" applyAlignment="1" applyProtection="1">
      <alignment vertical="top"/>
    </xf>
    <xf numFmtId="44" fontId="8" fillId="0" borderId="19" xfId="1" applyFont="1" applyBorder="1" applyAlignment="1" applyProtection="1">
      <alignment wrapText="1"/>
      <protection locked="0"/>
    </xf>
    <xf numFmtId="44" fontId="8" fillId="0" borderId="16" xfId="1" applyFont="1" applyFill="1" applyBorder="1" applyAlignment="1" applyProtection="1">
      <alignment wrapText="1"/>
    </xf>
    <xf numFmtId="44" fontId="8" fillId="0" borderId="17" xfId="1" applyFont="1" applyFill="1" applyBorder="1" applyAlignment="1" applyProtection="1"/>
    <xf numFmtId="44" fontId="9" fillId="0" borderId="19" xfId="1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12" xfId="0" applyFont="1" applyFill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left" vertical="top" wrapText="1" indent="1"/>
      <protection locked="0"/>
    </xf>
    <xf numFmtId="0" fontId="5" fillId="0" borderId="12" xfId="0" applyFont="1" applyBorder="1" applyAlignment="1" applyProtection="1">
      <alignment horizontal="left" vertical="top" indent="2"/>
      <protection locked="0"/>
    </xf>
    <xf numFmtId="0" fontId="5" fillId="0" borderId="12" xfId="0" applyFont="1" applyBorder="1" applyAlignment="1" applyProtection="1">
      <alignment horizontal="left" vertical="top" wrapText="1" indent="1"/>
      <protection locked="0"/>
    </xf>
    <xf numFmtId="0" fontId="13" fillId="0" borderId="0" xfId="0" applyFont="1" applyFill="1" applyBorder="1" applyAlignment="1" applyProtection="1">
      <alignment horizontal="left" vertical="top" indent="2"/>
      <protection locked="0"/>
    </xf>
    <xf numFmtId="0" fontId="2" fillId="0" borderId="0" xfId="0" applyFont="1"/>
    <xf numFmtId="44" fontId="0" fillId="0" borderId="0" xfId="0" applyNumberFormat="1"/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vertical="top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3" fillId="0" borderId="2" xfId="0" quotePrefix="1" applyFont="1" applyBorder="1" applyAlignment="1" applyProtection="1">
      <alignment horizontal="left"/>
      <protection locked="0"/>
    </xf>
    <xf numFmtId="14" fontId="0" fillId="0" borderId="2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2" xfId="0" applyFont="1" applyBorder="1"/>
    <xf numFmtId="0" fontId="0" fillId="0" borderId="2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153939</xdr:colOff>
      <xdr:row>0</xdr:row>
      <xdr:rowOff>0</xdr:rowOff>
    </xdr:from>
    <xdr:to>
      <xdr:col>4</xdr:col>
      <xdr:colOff>2427470</xdr:colOff>
      <xdr:row>2</xdr:row>
      <xdr:rowOff>61268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409" y="0"/>
          <a:ext cx="2273531" cy="619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="66" zoomScaleNormal="66" workbookViewId="0"/>
  </sheetViews>
  <sheetFormatPr defaultRowHeight="14.5" x14ac:dyDescent="0.35"/>
  <cols>
    <col min="1" max="1" width="56.54296875" customWidth="1"/>
    <col min="2" max="2" width="19.26953125" customWidth="1"/>
    <col min="3" max="3" width="22" customWidth="1"/>
    <col min="4" max="4" width="16.81640625" customWidth="1"/>
    <col min="5" max="5" width="39.36328125" customWidth="1"/>
    <col min="6" max="6" width="16.08984375" customWidth="1"/>
  </cols>
  <sheetData>
    <row r="1" spans="1:6" ht="26" x14ac:dyDescent="0.6">
      <c r="A1" s="180" t="s">
        <v>0</v>
      </c>
      <c r="B1" s="181"/>
      <c r="C1" s="181"/>
      <c r="D1" s="181"/>
      <c r="E1" s="177">
        <v>44986</v>
      </c>
    </row>
    <row r="2" spans="1:6" ht="18" x14ac:dyDescent="0.4">
      <c r="A2" s="175" t="s">
        <v>63</v>
      </c>
      <c r="B2" s="176"/>
      <c r="C2" s="1"/>
      <c r="D2" s="2"/>
      <c r="E2" s="178"/>
    </row>
    <row r="3" spans="1:6" ht="15.5" x14ac:dyDescent="0.35">
      <c r="A3" s="3" t="s">
        <v>64</v>
      </c>
      <c r="B3" s="4"/>
      <c r="C3" s="5"/>
      <c r="D3" s="6"/>
      <c r="E3" s="178"/>
    </row>
    <row r="4" spans="1:6" ht="15.5" x14ac:dyDescent="0.35">
      <c r="A4" s="3" t="s">
        <v>65</v>
      </c>
      <c r="B4" s="4"/>
      <c r="C4" s="5"/>
      <c r="D4" s="6"/>
      <c r="E4" s="179"/>
    </row>
    <row r="5" spans="1:6" ht="15.5" x14ac:dyDescent="0.35">
      <c r="A5" s="7"/>
      <c r="B5" s="8"/>
      <c r="C5" s="8"/>
      <c r="D5" s="9"/>
      <c r="E5" s="10"/>
    </row>
    <row r="6" spans="1:6" ht="33.65" customHeight="1" thickBot="1" x14ac:dyDescent="0.4">
      <c r="A6" s="11" t="s">
        <v>1</v>
      </c>
      <c r="B6" s="12" t="s">
        <v>2</v>
      </c>
      <c r="C6" s="13" t="s">
        <v>3</v>
      </c>
      <c r="D6" s="14" t="s">
        <v>4</v>
      </c>
      <c r="E6" s="12" t="s">
        <v>5</v>
      </c>
    </row>
    <row r="7" spans="1:6" ht="3" customHeight="1" thickTop="1" x14ac:dyDescent="0.35">
      <c r="A7" s="15"/>
      <c r="B7" s="16"/>
      <c r="C7" s="16"/>
      <c r="D7" s="17"/>
      <c r="E7" s="16"/>
    </row>
    <row r="8" spans="1:6" ht="15.5" x14ac:dyDescent="0.35">
      <c r="A8" s="18" t="s">
        <v>6</v>
      </c>
      <c r="B8" s="19"/>
      <c r="C8" s="19"/>
      <c r="D8" s="20"/>
      <c r="E8" s="21"/>
    </row>
    <row r="9" spans="1:6" ht="15.5" x14ac:dyDescent="0.35">
      <c r="A9" s="22" t="s">
        <v>7</v>
      </c>
      <c r="B9" s="19"/>
      <c r="C9" s="19"/>
      <c r="D9" s="20"/>
      <c r="E9" s="23"/>
    </row>
    <row r="10" spans="1:6" ht="16" customHeight="1" x14ac:dyDescent="0.35">
      <c r="A10" s="24" t="s">
        <v>8</v>
      </c>
      <c r="B10" s="19">
        <v>25000</v>
      </c>
      <c r="C10" s="19">
        <v>35000</v>
      </c>
      <c r="D10" s="25">
        <f>SUM(B10:C10)</f>
        <v>60000</v>
      </c>
      <c r="E10" s="23" t="s">
        <v>66</v>
      </c>
      <c r="F10" s="172"/>
    </row>
    <row r="11" spans="1:6" ht="17.5" customHeight="1" x14ac:dyDescent="0.35">
      <c r="A11" s="24"/>
      <c r="B11" s="19"/>
      <c r="C11" s="19"/>
      <c r="D11" s="25"/>
      <c r="E11" s="23"/>
    </row>
    <row r="12" spans="1:6" ht="15.5" x14ac:dyDescent="0.35">
      <c r="A12" s="24">
        <v>3</v>
      </c>
      <c r="B12" s="19">
        <v>0</v>
      </c>
      <c r="C12" s="19">
        <v>0</v>
      </c>
      <c r="D12" s="25">
        <f t="shared" ref="D12" si="0">B12+C12</f>
        <v>0</v>
      </c>
      <c r="E12" s="23"/>
    </row>
    <row r="13" spans="1:6" ht="15.5" x14ac:dyDescent="0.35">
      <c r="A13" s="24">
        <v>4</v>
      </c>
      <c r="B13" s="19">
        <v>0</v>
      </c>
      <c r="C13" s="19">
        <v>0</v>
      </c>
      <c r="D13" s="25">
        <v>0</v>
      </c>
      <c r="E13" s="23"/>
    </row>
    <row r="14" spans="1:6" ht="15.5" x14ac:dyDescent="0.35">
      <c r="A14" s="26" t="s">
        <v>9</v>
      </c>
      <c r="B14" s="27">
        <f>SUM(B10:B13)</f>
        <v>25000</v>
      </c>
      <c r="C14" s="27">
        <f>SUM(C10:C13)</f>
        <v>35000</v>
      </c>
      <c r="D14" s="28">
        <f>SUM(D10:D13)</f>
        <v>60000</v>
      </c>
      <c r="E14" s="29"/>
    </row>
    <row r="15" spans="1:6" ht="15.5" x14ac:dyDescent="0.35">
      <c r="A15" s="30" t="s">
        <v>10</v>
      </c>
      <c r="B15" s="31"/>
      <c r="C15" s="31"/>
      <c r="D15" s="20"/>
      <c r="E15" s="23"/>
    </row>
    <row r="16" spans="1:6" ht="48" customHeight="1" x14ac:dyDescent="0.35">
      <c r="A16" s="32" t="s">
        <v>11</v>
      </c>
      <c r="B16" s="33"/>
      <c r="C16" s="33">
        <f>D10*0.0765</f>
        <v>4590</v>
      </c>
      <c r="D16" s="33">
        <v>5365</v>
      </c>
      <c r="E16" s="34" t="s">
        <v>12</v>
      </c>
    </row>
    <row r="17" spans="1:5" ht="18" customHeight="1" x14ac:dyDescent="0.35">
      <c r="A17" s="32" t="s">
        <v>13</v>
      </c>
      <c r="B17" s="19"/>
      <c r="C17" s="19">
        <f>377*12</f>
        <v>4524</v>
      </c>
      <c r="D17" s="25">
        <f t="shared" ref="D17" si="1">B17+C17</f>
        <v>4524</v>
      </c>
      <c r="E17" s="34" t="s">
        <v>57</v>
      </c>
    </row>
    <row r="18" spans="1:5" ht="34" customHeight="1" x14ac:dyDescent="0.35">
      <c r="A18" s="35" t="s">
        <v>14</v>
      </c>
      <c r="B18" s="36"/>
      <c r="C18" s="36">
        <f>60000*0.03</f>
        <v>1800</v>
      </c>
      <c r="D18" s="25">
        <f>D14*0.03</f>
        <v>1800</v>
      </c>
      <c r="E18" s="37" t="s">
        <v>15</v>
      </c>
    </row>
    <row r="19" spans="1:5" ht="15.5" x14ac:dyDescent="0.35">
      <c r="A19" s="32">
        <v>4</v>
      </c>
      <c r="B19" s="38">
        <v>0</v>
      </c>
      <c r="C19" s="38">
        <v>0</v>
      </c>
      <c r="D19" s="39">
        <f>SUM(B19:C19)</f>
        <v>0</v>
      </c>
      <c r="E19" s="40"/>
    </row>
    <row r="20" spans="1:5" ht="15.5" x14ac:dyDescent="0.35">
      <c r="A20" s="41" t="s">
        <v>16</v>
      </c>
      <c r="B20" s="27">
        <f>SUM(B16:B18)</f>
        <v>0</v>
      </c>
      <c r="C20" s="27">
        <f>SUM(C16:C18)</f>
        <v>10914</v>
      </c>
      <c r="D20" s="28">
        <f>SUM(D16:D19)</f>
        <v>11689</v>
      </c>
      <c r="E20" s="42"/>
    </row>
    <row r="21" spans="1:5" ht="15.5" x14ac:dyDescent="0.35">
      <c r="A21" s="43"/>
      <c r="B21" s="44"/>
      <c r="C21" s="44"/>
      <c r="D21" s="45"/>
      <c r="E21" s="46"/>
    </row>
    <row r="22" spans="1:5" ht="15.5" hidden="1" x14ac:dyDescent="0.35">
      <c r="A22" s="47" t="s">
        <v>17</v>
      </c>
      <c r="B22" s="19"/>
      <c r="C22" s="19"/>
      <c r="D22" s="20"/>
      <c r="E22" s="21"/>
    </row>
    <row r="23" spans="1:5" ht="62" x14ac:dyDescent="0.35">
      <c r="A23" s="24" t="s">
        <v>18</v>
      </c>
      <c r="B23" s="19"/>
      <c r="C23" s="19">
        <v>2670</v>
      </c>
      <c r="D23" s="25">
        <f>SUM(B23:C23)</f>
        <v>2670</v>
      </c>
      <c r="E23" s="48" t="s">
        <v>58</v>
      </c>
    </row>
    <row r="24" spans="1:5" ht="62" x14ac:dyDescent="0.35">
      <c r="A24" s="49" t="s">
        <v>59</v>
      </c>
      <c r="B24" s="36">
        <v>0</v>
      </c>
      <c r="C24" s="36">
        <v>1525</v>
      </c>
      <c r="D24" s="25">
        <f>SUM(B24:C24)</f>
        <v>1525</v>
      </c>
      <c r="E24" s="50" t="s">
        <v>19</v>
      </c>
    </row>
    <row r="25" spans="1:5" ht="63" customHeight="1" x14ac:dyDescent="0.35">
      <c r="A25" s="51" t="s">
        <v>20</v>
      </c>
      <c r="B25" s="36">
        <v>150</v>
      </c>
      <c r="C25" s="36">
        <v>350</v>
      </c>
      <c r="D25" s="25">
        <f>SUM(B25:C25)</f>
        <v>500</v>
      </c>
      <c r="E25" s="50" t="s">
        <v>21</v>
      </c>
    </row>
    <row r="26" spans="1:5" ht="17.149999999999999" customHeight="1" x14ac:dyDescent="0.35">
      <c r="A26" s="52" t="s">
        <v>22</v>
      </c>
      <c r="B26" s="27">
        <f>SUM(B23:B25)</f>
        <v>150</v>
      </c>
      <c r="C26" s="27">
        <f>SUM(C23:C25)</f>
        <v>4545</v>
      </c>
      <c r="D26" s="28">
        <f>SUM(B26:C26)</f>
        <v>4695</v>
      </c>
      <c r="E26" s="29"/>
    </row>
    <row r="27" spans="1:5" ht="14.5" customHeight="1" x14ac:dyDescent="0.35">
      <c r="A27" s="53"/>
      <c r="B27" s="54"/>
      <c r="C27" s="54"/>
      <c r="D27" s="55"/>
      <c r="E27" s="56"/>
    </row>
    <row r="28" spans="1:5" ht="15.5" x14ac:dyDescent="0.35">
      <c r="A28" s="57" t="s">
        <v>23</v>
      </c>
      <c r="B28" s="58">
        <v>0</v>
      </c>
      <c r="C28" s="58">
        <v>0</v>
      </c>
      <c r="D28" s="59">
        <f>B28+C28</f>
        <v>0</v>
      </c>
      <c r="E28" s="60"/>
    </row>
    <row r="29" spans="1:5" ht="15.5" x14ac:dyDescent="0.35">
      <c r="A29" s="61"/>
      <c r="B29" s="38"/>
      <c r="C29" s="38"/>
      <c r="D29" s="62"/>
      <c r="E29" s="63"/>
    </row>
    <row r="30" spans="1:5" ht="15.5" x14ac:dyDescent="0.35">
      <c r="A30" s="64" t="s">
        <v>24</v>
      </c>
      <c r="B30" s="65">
        <v>0</v>
      </c>
      <c r="C30" s="65">
        <v>0</v>
      </c>
      <c r="D30" s="66">
        <f>B30+C30</f>
        <v>0</v>
      </c>
      <c r="E30" s="67"/>
    </row>
    <row r="31" spans="1:5" ht="15.5" x14ac:dyDescent="0.35">
      <c r="A31" s="43"/>
      <c r="B31" s="44"/>
      <c r="C31" s="44"/>
      <c r="D31" s="45"/>
      <c r="E31" s="46"/>
    </row>
    <row r="32" spans="1:5" ht="20.5" customHeight="1" x14ac:dyDescent="0.35">
      <c r="A32" s="68" t="s">
        <v>25</v>
      </c>
      <c r="B32" s="19"/>
      <c r="C32" s="19"/>
      <c r="D32" s="20"/>
      <c r="E32" s="21"/>
    </row>
    <row r="33" spans="1:5" ht="47.15" customHeight="1" x14ac:dyDescent="0.35">
      <c r="A33" s="32" t="s">
        <v>26</v>
      </c>
      <c r="B33" s="19">
        <v>100</v>
      </c>
      <c r="C33" s="19">
        <v>200</v>
      </c>
      <c r="D33" s="25">
        <f>SUM(B33:C33)</f>
        <v>300</v>
      </c>
      <c r="E33" s="23" t="s">
        <v>67</v>
      </c>
    </row>
    <row r="34" spans="1:5" ht="15.5" x14ac:dyDescent="0.35">
      <c r="A34" s="26" t="s">
        <v>27</v>
      </c>
      <c r="B34" s="27">
        <f>SUM(B33:B33)</f>
        <v>100</v>
      </c>
      <c r="C34" s="27">
        <f>SUM(C33:C33)</f>
        <v>200</v>
      </c>
      <c r="D34" s="28">
        <f>SUM(D33:D33)</f>
        <v>300</v>
      </c>
      <c r="E34" s="69"/>
    </row>
    <row r="35" spans="1:5" ht="15.5" x14ac:dyDescent="0.35">
      <c r="A35" s="70"/>
      <c r="B35" s="71"/>
      <c r="C35" s="71"/>
      <c r="D35" s="62"/>
      <c r="E35" s="63"/>
    </row>
    <row r="36" spans="1:5" ht="15.5" x14ac:dyDescent="0.35">
      <c r="A36" s="72" t="s">
        <v>28</v>
      </c>
      <c r="B36" s="38"/>
      <c r="C36" s="38"/>
      <c r="D36" s="55"/>
      <c r="E36" s="63"/>
    </row>
    <row r="37" spans="1:5" ht="31" x14ac:dyDescent="0.35">
      <c r="A37" s="73" t="s">
        <v>29</v>
      </c>
      <c r="B37" s="38">
        <v>8000</v>
      </c>
      <c r="C37" s="38">
        <v>12000</v>
      </c>
      <c r="D37" s="74">
        <f>SUM(B37:C37)</f>
        <v>20000</v>
      </c>
      <c r="E37" s="63" t="s">
        <v>68</v>
      </c>
    </row>
    <row r="38" spans="1:5" ht="15.5" x14ac:dyDescent="0.35">
      <c r="A38" s="75" t="s">
        <v>30</v>
      </c>
      <c r="B38" s="76">
        <f>SUM(B37:B37)</f>
        <v>8000</v>
      </c>
      <c r="C38" s="76">
        <f>SUM(C37:C37)</f>
        <v>12000</v>
      </c>
      <c r="D38" s="77">
        <f>SUM(D37:D37)</f>
        <v>20000</v>
      </c>
      <c r="E38" s="78"/>
    </row>
    <row r="39" spans="1:5" ht="15.5" x14ac:dyDescent="0.35">
      <c r="A39" s="79"/>
      <c r="B39" s="44"/>
      <c r="C39" s="44"/>
      <c r="D39" s="45"/>
      <c r="E39" s="46"/>
    </row>
    <row r="40" spans="1:5" ht="15.5" x14ac:dyDescent="0.35">
      <c r="A40" s="22" t="s">
        <v>31</v>
      </c>
      <c r="B40" s="19"/>
      <c r="C40" s="19"/>
      <c r="D40" s="20"/>
      <c r="E40" s="23"/>
    </row>
    <row r="41" spans="1:5" ht="46.5" x14ac:dyDescent="0.35">
      <c r="A41" s="174" t="s">
        <v>60</v>
      </c>
      <c r="B41" s="38"/>
      <c r="C41" s="38">
        <v>10000</v>
      </c>
      <c r="D41" s="38">
        <v>10000</v>
      </c>
      <c r="E41" s="173" t="s">
        <v>61</v>
      </c>
    </row>
    <row r="42" spans="1:5" ht="15.5" x14ac:dyDescent="0.35">
      <c r="A42" s="26" t="s">
        <v>32</v>
      </c>
      <c r="B42" s="27"/>
      <c r="C42" s="27">
        <f>SUM(C41)</f>
        <v>10000</v>
      </c>
      <c r="D42" s="28">
        <f>SUM(B42:C42)</f>
        <v>10000</v>
      </c>
      <c r="E42" s="29"/>
    </row>
    <row r="43" spans="1:5" ht="15.5" x14ac:dyDescent="0.35">
      <c r="A43" s="80"/>
      <c r="B43" s="19"/>
      <c r="C43" s="19"/>
      <c r="D43" s="20"/>
      <c r="E43" s="23"/>
    </row>
    <row r="44" spans="1:5" ht="15.5" x14ac:dyDescent="0.35">
      <c r="A44" s="22" t="s">
        <v>33</v>
      </c>
      <c r="B44" s="19"/>
      <c r="C44" s="19"/>
      <c r="D44" s="20"/>
      <c r="E44" s="23"/>
    </row>
    <row r="45" spans="1:5" ht="25.5" customHeight="1" x14ac:dyDescent="0.35">
      <c r="A45" s="35"/>
      <c r="B45" s="38">
        <v>0</v>
      </c>
      <c r="C45" s="38">
        <v>0</v>
      </c>
      <c r="D45" s="81">
        <f>SUM(B45:C45)</f>
        <v>0</v>
      </c>
      <c r="E45" s="50"/>
    </row>
    <row r="46" spans="1:5" ht="15.5" x14ac:dyDescent="0.35">
      <c r="A46" s="41" t="s">
        <v>34</v>
      </c>
      <c r="B46" s="27">
        <f>SUM(B44:B45)</f>
        <v>0</v>
      </c>
      <c r="C46" s="27">
        <f>SUM(C44:C45)</f>
        <v>0</v>
      </c>
      <c r="D46" s="28">
        <f>SUM(B46:C46)</f>
        <v>0</v>
      </c>
      <c r="E46" s="42"/>
    </row>
    <row r="47" spans="1:5" ht="15.5" x14ac:dyDescent="0.35">
      <c r="A47" s="22" t="s">
        <v>35</v>
      </c>
      <c r="B47" s="19"/>
      <c r="C47" s="19"/>
      <c r="D47" s="20"/>
      <c r="E47" s="23"/>
    </row>
    <row r="48" spans="1:5" ht="47" customHeight="1" x14ac:dyDescent="0.35">
      <c r="A48" s="32" t="s">
        <v>36</v>
      </c>
      <c r="B48" s="19"/>
      <c r="C48" s="19">
        <v>35</v>
      </c>
      <c r="D48" s="82">
        <v>35</v>
      </c>
      <c r="E48" s="23" t="s">
        <v>62</v>
      </c>
    </row>
    <row r="49" spans="1:5" ht="31" x14ac:dyDescent="0.35">
      <c r="A49" s="32" t="s">
        <v>37</v>
      </c>
      <c r="B49" s="19"/>
      <c r="C49" s="19">
        <v>8000</v>
      </c>
      <c r="D49" s="25">
        <v>10000</v>
      </c>
      <c r="E49" s="23" t="s">
        <v>69</v>
      </c>
    </row>
    <row r="50" spans="1:5" ht="15.5" x14ac:dyDescent="0.35">
      <c r="A50" s="35">
        <v>5</v>
      </c>
      <c r="B50" s="36">
        <v>0</v>
      </c>
      <c r="C50" s="36">
        <v>0</v>
      </c>
      <c r="D50" s="25">
        <f>SUM(B50:C50)</f>
        <v>0</v>
      </c>
      <c r="E50" s="50"/>
    </row>
    <row r="51" spans="1:5" ht="15.5" x14ac:dyDescent="0.35">
      <c r="A51" s="35">
        <v>6</v>
      </c>
      <c r="B51" s="36">
        <v>0</v>
      </c>
      <c r="C51" s="36">
        <v>0</v>
      </c>
      <c r="D51" s="25">
        <f t="shared" ref="D51:D53" si="2">SUM(B51:C51)</f>
        <v>0</v>
      </c>
      <c r="E51" s="50"/>
    </row>
    <row r="52" spans="1:5" ht="15.5" x14ac:dyDescent="0.35">
      <c r="A52" s="35">
        <v>7</v>
      </c>
      <c r="B52" s="36">
        <v>0</v>
      </c>
      <c r="C52" s="36">
        <v>0</v>
      </c>
      <c r="D52" s="25">
        <f t="shared" si="2"/>
        <v>0</v>
      </c>
      <c r="E52" s="50"/>
    </row>
    <row r="53" spans="1:5" ht="15.5" x14ac:dyDescent="0.35">
      <c r="A53" s="35">
        <v>8</v>
      </c>
      <c r="B53" s="36">
        <v>0</v>
      </c>
      <c r="C53" s="36">
        <v>0</v>
      </c>
      <c r="D53" s="25">
        <f t="shared" si="2"/>
        <v>0</v>
      </c>
      <c r="E53" s="50"/>
    </row>
    <row r="54" spans="1:5" ht="19.5" customHeight="1" x14ac:dyDescent="0.35">
      <c r="A54" s="83" t="s">
        <v>38</v>
      </c>
      <c r="B54" s="27">
        <f>SUM(B48:B53)</f>
        <v>0</v>
      </c>
      <c r="C54" s="27">
        <f>SUM(C48:C53)</f>
        <v>8035</v>
      </c>
      <c r="D54" s="27">
        <f>SUM(D48:D53)</f>
        <v>10035</v>
      </c>
      <c r="E54" s="29"/>
    </row>
    <row r="55" spans="1:5" ht="15.5" x14ac:dyDescent="0.35">
      <c r="A55" s="84"/>
      <c r="B55" s="54"/>
      <c r="C55" s="54"/>
      <c r="D55" s="55"/>
      <c r="E55" s="56"/>
    </row>
    <row r="56" spans="1:5" ht="15.5" x14ac:dyDescent="0.35">
      <c r="A56" s="85" t="s">
        <v>39</v>
      </c>
      <c r="B56" s="86">
        <f>B54+B46+B42+B38+B34+B28+B26+B20+B14</f>
        <v>33250</v>
      </c>
      <c r="C56" s="86">
        <f>C54+C46+C42+C38+C34+C28+C26+C20+C14</f>
        <v>80694</v>
      </c>
      <c r="D56" s="86">
        <f>D54+D46+D42+D38+D34+D28+D26+D20+D14</f>
        <v>116719</v>
      </c>
      <c r="E56" s="87"/>
    </row>
    <row r="57" spans="1:5" ht="15.5" x14ac:dyDescent="0.35">
      <c r="A57" s="85" t="s">
        <v>40</v>
      </c>
      <c r="B57" s="88">
        <f>B56/D56</f>
        <v>0.28487221446379768</v>
      </c>
      <c r="C57" s="88">
        <f>C56/D56</f>
        <v>0.69135273605839664</v>
      </c>
      <c r="D57" s="89"/>
      <c r="E57" s="87"/>
    </row>
    <row r="58" spans="1:5" s="94" customFormat="1" ht="15.5" x14ac:dyDescent="0.35">
      <c r="A58" s="90"/>
      <c r="B58" s="91"/>
      <c r="C58" s="91"/>
      <c r="D58" s="92"/>
      <c r="E58" s="93"/>
    </row>
    <row r="59" spans="1:5" s="94" customFormat="1" ht="15.5" x14ac:dyDescent="0.35">
      <c r="A59" s="95" t="s">
        <v>41</v>
      </c>
      <c r="B59" s="96"/>
      <c r="C59" s="96"/>
      <c r="D59" s="97"/>
      <c r="E59" s="98"/>
    </row>
    <row r="60" spans="1:5" s="94" customFormat="1" ht="15.5" x14ac:dyDescent="0.35">
      <c r="A60" s="95" t="s">
        <v>42</v>
      </c>
      <c r="B60" s="96"/>
      <c r="C60" s="96"/>
      <c r="D60" s="97"/>
      <c r="E60" s="98"/>
    </row>
    <row r="61" spans="1:5" s="94" customFormat="1" ht="15.5" x14ac:dyDescent="0.35">
      <c r="A61" s="99" t="s">
        <v>43</v>
      </c>
      <c r="B61" s="100"/>
      <c r="C61" s="100"/>
      <c r="D61" s="101"/>
      <c r="E61" s="102"/>
    </row>
    <row r="62" spans="1:5" s="94" customFormat="1" ht="15.5" x14ac:dyDescent="0.35">
      <c r="A62" s="103"/>
      <c r="B62" s="91"/>
      <c r="C62" s="91"/>
      <c r="D62" s="92"/>
      <c r="E62" s="93"/>
    </row>
    <row r="63" spans="1:5" s="94" customFormat="1" ht="15.5" x14ac:dyDescent="0.35">
      <c r="A63" s="104" t="s">
        <v>44</v>
      </c>
      <c r="B63" s="96"/>
      <c r="C63" s="96"/>
      <c r="D63" s="97"/>
      <c r="E63" s="105"/>
    </row>
    <row r="64" spans="1:5" s="94" customFormat="1" ht="15.5" x14ac:dyDescent="0.35">
      <c r="A64" s="99" t="s">
        <v>45</v>
      </c>
      <c r="B64" s="101"/>
      <c r="C64" s="101"/>
      <c r="D64" s="101"/>
      <c r="E64" s="102"/>
    </row>
    <row r="65" spans="1:5" s="94" customFormat="1" ht="15.5" x14ac:dyDescent="0.35">
      <c r="A65" s="90"/>
      <c r="B65" s="106"/>
      <c r="C65" s="106"/>
      <c r="D65" s="107"/>
      <c r="E65" s="93"/>
    </row>
    <row r="66" spans="1:5" ht="16" thickBot="1" x14ac:dyDescent="0.4">
      <c r="A66" s="108" t="s">
        <v>46</v>
      </c>
      <c r="B66" s="109">
        <f>B64+B61</f>
        <v>0</v>
      </c>
      <c r="C66" s="109">
        <f>C64+C61</f>
        <v>0</v>
      </c>
      <c r="D66" s="110">
        <f>D64+D61</f>
        <v>0</v>
      </c>
      <c r="E66" s="111"/>
    </row>
    <row r="67" spans="1:5" ht="16" thickTop="1" x14ac:dyDescent="0.35">
      <c r="A67" s="108" t="s">
        <v>47</v>
      </c>
      <c r="B67" s="112"/>
      <c r="C67" s="112"/>
      <c r="D67" s="113"/>
      <c r="E67" s="111"/>
    </row>
    <row r="68" spans="1:5" ht="15.5" x14ac:dyDescent="0.35">
      <c r="A68" s="80"/>
      <c r="B68" s="19"/>
      <c r="C68" s="19"/>
      <c r="D68" s="20"/>
      <c r="E68" s="23"/>
    </row>
    <row r="69" spans="1:5" ht="15.5" x14ac:dyDescent="0.35">
      <c r="A69" s="22" t="s">
        <v>48</v>
      </c>
      <c r="B69" s="114"/>
      <c r="C69" s="114"/>
      <c r="D69" s="20"/>
      <c r="E69" s="23"/>
    </row>
    <row r="70" spans="1:5" ht="15.5" x14ac:dyDescent="0.35">
      <c r="A70" s="32" t="s">
        <v>49</v>
      </c>
      <c r="B70" s="114"/>
      <c r="C70" s="114"/>
      <c r="D70" s="20"/>
      <c r="E70" s="23"/>
    </row>
    <row r="71" spans="1:5" ht="31" x14ac:dyDescent="0.35">
      <c r="A71" s="24" t="s">
        <v>50</v>
      </c>
      <c r="B71" s="115"/>
      <c r="C71" s="19">
        <v>4290</v>
      </c>
      <c r="D71" s="116">
        <v>4290</v>
      </c>
      <c r="E71" s="23" t="s">
        <v>51</v>
      </c>
    </row>
    <row r="72" spans="1:5" ht="15.5" x14ac:dyDescent="0.35">
      <c r="A72" s="24"/>
      <c r="B72" s="115"/>
      <c r="C72" s="19"/>
      <c r="D72" s="116"/>
      <c r="E72" s="23"/>
    </row>
    <row r="73" spans="1:5" ht="15.5" x14ac:dyDescent="0.35">
      <c r="A73" s="35" t="s">
        <v>52</v>
      </c>
      <c r="B73" s="36">
        <v>0</v>
      </c>
      <c r="C73" s="36">
        <v>0</v>
      </c>
      <c r="D73" s="117">
        <f t="shared" ref="D73" si="3">SUM(B73:C73)</f>
        <v>0</v>
      </c>
      <c r="E73" s="50"/>
    </row>
    <row r="74" spans="1:5" ht="15.5" x14ac:dyDescent="0.35">
      <c r="A74" s="118" t="s">
        <v>53</v>
      </c>
      <c r="B74" s="86">
        <f>SUM(B71:B73)</f>
        <v>0</v>
      </c>
      <c r="C74" s="86">
        <f>C73+C72+C71</f>
        <v>4290</v>
      </c>
      <c r="D74" s="86">
        <f>SUM(D71:D73)</f>
        <v>4290</v>
      </c>
      <c r="E74" s="119"/>
    </row>
    <row r="75" spans="1:5" ht="15.5" x14ac:dyDescent="0.35">
      <c r="A75" s="120" t="s">
        <v>54</v>
      </c>
      <c r="B75" s="89"/>
      <c r="C75" s="89"/>
      <c r="D75" s="89"/>
      <c r="E75" s="87"/>
    </row>
    <row r="76" spans="1:5" ht="15.5" x14ac:dyDescent="0.35">
      <c r="A76" s="121"/>
      <c r="B76" s="38"/>
      <c r="C76" s="122"/>
      <c r="D76" s="123"/>
      <c r="E76" s="124"/>
    </row>
    <row r="77" spans="1:5" ht="15.5" x14ac:dyDescent="0.35">
      <c r="A77" s="125" t="s">
        <v>55</v>
      </c>
      <c r="B77" s="126">
        <f>B74+B66+B56</f>
        <v>33250</v>
      </c>
      <c r="C77" s="126">
        <f>C74+C66+C56</f>
        <v>84984</v>
      </c>
      <c r="D77" s="127">
        <f>SUM(B77:C77)</f>
        <v>118234</v>
      </c>
      <c r="E77" s="128"/>
    </row>
    <row r="78" spans="1:5" ht="15.5" x14ac:dyDescent="0.35">
      <c r="A78" s="129" t="s">
        <v>56</v>
      </c>
      <c r="B78" s="130">
        <f>B77/D77</f>
        <v>0.2812219835241978</v>
      </c>
      <c r="C78" s="130">
        <f>C77/D77</f>
        <v>0.7187780164758022</v>
      </c>
      <c r="D78" s="131"/>
      <c r="E78" s="128"/>
    </row>
    <row r="79" spans="1:5" ht="15.5" x14ac:dyDescent="0.35">
      <c r="A79" s="132"/>
      <c r="B79" s="133"/>
      <c r="C79" s="44"/>
      <c r="D79" s="45"/>
      <c r="E79" s="134"/>
    </row>
    <row r="80" spans="1:5" ht="15.5" x14ac:dyDescent="0.35">
      <c r="A80" s="135"/>
      <c r="B80" s="136"/>
      <c r="C80" s="135"/>
      <c r="D80" s="137"/>
      <c r="E80" s="138"/>
    </row>
    <row r="81" spans="1:5" ht="15.5" x14ac:dyDescent="0.35">
      <c r="A81" s="135"/>
      <c r="B81" s="139"/>
      <c r="C81" s="135"/>
      <c r="D81" s="137"/>
      <c r="E81" s="138"/>
    </row>
    <row r="82" spans="1:5" ht="15.5" x14ac:dyDescent="0.35">
      <c r="A82" s="140"/>
      <c r="B82" s="140"/>
      <c r="C82" s="140"/>
      <c r="D82" s="141"/>
      <c r="E82" s="142"/>
    </row>
    <row r="83" spans="1:5" ht="15.5" x14ac:dyDescent="0.35">
      <c r="A83" s="143"/>
      <c r="B83" s="144"/>
      <c r="C83" s="143"/>
      <c r="D83" s="145"/>
      <c r="E83" s="146"/>
    </row>
    <row r="84" spans="1:5" ht="15.5" x14ac:dyDescent="0.35">
      <c r="A84" s="143"/>
      <c r="B84" s="147"/>
      <c r="C84" s="143"/>
      <c r="D84" s="145"/>
      <c r="E84" s="148"/>
    </row>
    <row r="85" spans="1:5" ht="15.5" x14ac:dyDescent="0.35">
      <c r="A85" s="149"/>
      <c r="B85" s="150"/>
      <c r="C85" s="150"/>
      <c r="D85" s="151"/>
      <c r="E85" s="152"/>
    </row>
    <row r="86" spans="1:5" ht="16" customHeight="1" x14ac:dyDescent="0.35">
      <c r="A86" s="153"/>
      <c r="B86" s="154"/>
      <c r="C86" s="155"/>
      <c r="D86" s="156"/>
      <c r="E86" s="157"/>
    </row>
    <row r="87" spans="1:5" ht="15.5" x14ac:dyDescent="0.35">
      <c r="A87" s="158"/>
      <c r="B87" s="154"/>
      <c r="C87" s="154"/>
      <c r="D87" s="20"/>
      <c r="E87" s="157"/>
    </row>
    <row r="88" spans="1:5" ht="15.5" x14ac:dyDescent="0.35">
      <c r="A88" s="24"/>
      <c r="B88" s="19"/>
      <c r="C88" s="19"/>
      <c r="D88" s="159"/>
      <c r="E88" s="23"/>
    </row>
    <row r="89" spans="1:5" ht="15.5" x14ac:dyDescent="0.35">
      <c r="A89" s="24"/>
      <c r="B89" s="19"/>
      <c r="C89" s="19"/>
      <c r="D89" s="159"/>
      <c r="E89" s="23"/>
    </row>
    <row r="90" spans="1:5" ht="15.5" x14ac:dyDescent="0.35">
      <c r="A90" s="24"/>
      <c r="B90" s="19"/>
      <c r="C90" s="19"/>
      <c r="D90" s="20"/>
      <c r="E90" s="23"/>
    </row>
    <row r="91" spans="1:5" ht="15.5" x14ac:dyDescent="0.35">
      <c r="A91" s="24"/>
      <c r="B91" s="19"/>
      <c r="C91" s="19"/>
      <c r="D91" s="159"/>
      <c r="E91" s="23"/>
    </row>
    <row r="92" spans="1:5" ht="16" thickBot="1" x14ac:dyDescent="0.4">
      <c r="A92" s="160"/>
      <c r="B92" s="161"/>
      <c r="C92" s="161"/>
      <c r="D92" s="162"/>
      <c r="E92" s="163"/>
    </row>
    <row r="93" spans="1:5" ht="16" thickTop="1" x14ac:dyDescent="0.35">
      <c r="A93" s="164"/>
      <c r="B93" s="165"/>
      <c r="C93" s="166"/>
      <c r="D93" s="164"/>
      <c r="E93" s="167"/>
    </row>
    <row r="94" spans="1:5" ht="15.5" x14ac:dyDescent="0.35">
      <c r="A94" s="168"/>
      <c r="B94" s="165"/>
      <c r="C94" s="166"/>
      <c r="D94" s="166"/>
      <c r="E94" s="169"/>
    </row>
    <row r="95" spans="1:5" ht="15.5" x14ac:dyDescent="0.35">
      <c r="A95" s="168"/>
      <c r="B95" s="165"/>
      <c r="C95" s="166"/>
      <c r="D95" s="166"/>
      <c r="E95" s="169"/>
    </row>
    <row r="96" spans="1:5" ht="15.5" x14ac:dyDescent="0.35">
      <c r="A96" s="168"/>
      <c r="B96" s="165"/>
      <c r="C96" s="166"/>
      <c r="D96" s="166"/>
      <c r="E96" s="169"/>
    </row>
    <row r="97" spans="1:7" ht="15.5" x14ac:dyDescent="0.35">
      <c r="A97" s="166"/>
      <c r="B97" s="165"/>
      <c r="C97" s="166"/>
      <c r="D97" s="166"/>
      <c r="E97" s="169"/>
    </row>
    <row r="99" spans="1:7" ht="15.5" x14ac:dyDescent="0.35">
      <c r="A99" s="170"/>
      <c r="B99" s="171"/>
      <c r="C99" s="171"/>
      <c r="D99" s="171"/>
      <c r="E99" s="171"/>
      <c r="F99" s="171"/>
      <c r="G99" s="171"/>
    </row>
    <row r="100" spans="1:7" ht="15.5" x14ac:dyDescent="0.35">
      <c r="A100" s="170"/>
      <c r="B100" s="171"/>
      <c r="C100" s="171"/>
      <c r="D100" s="171"/>
      <c r="E100" s="171"/>
      <c r="F100" s="171"/>
      <c r="G100" s="171"/>
    </row>
    <row r="101" spans="1:7" ht="15.5" x14ac:dyDescent="0.35">
      <c r="A101" s="170"/>
      <c r="B101" s="171"/>
      <c r="C101" s="171"/>
      <c r="D101" s="171"/>
      <c r="E101" s="171"/>
      <c r="F101" s="171"/>
      <c r="G101" s="171"/>
    </row>
    <row r="102" spans="1:7" ht="15.5" x14ac:dyDescent="0.35">
      <c r="A102" s="170"/>
      <c r="B102" s="171"/>
      <c r="C102" s="171"/>
      <c r="D102" s="171"/>
      <c r="E102" s="171"/>
      <c r="F102" s="171"/>
      <c r="G102" s="171"/>
    </row>
  </sheetData>
  <mergeCells count="2">
    <mergeCell ref="A2:B2"/>
    <mergeCell ref="E1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ABD615F194440843E9484D0853699" ma:contentTypeVersion="13" ma:contentTypeDescription="Create a new document." ma:contentTypeScope="" ma:versionID="046cd8f069daa102ebba960f96d8994b">
  <xsd:schema xmlns:xsd="http://www.w3.org/2001/XMLSchema" xmlns:xs="http://www.w3.org/2001/XMLSchema" xmlns:p="http://schemas.microsoft.com/office/2006/metadata/properties" xmlns:ns3="64bae96e-8bc3-497e-b852-73c095c2b92a" xmlns:ns4="2075f273-84a3-4416-883f-cf1e283d294e" targetNamespace="http://schemas.microsoft.com/office/2006/metadata/properties" ma:root="true" ma:fieldsID="e95f992696d5b4282a7b9f0cf9750177" ns3:_="" ns4:_="">
    <xsd:import namespace="64bae96e-8bc3-497e-b852-73c095c2b92a"/>
    <xsd:import namespace="2075f273-84a3-4416-883f-cf1e283d2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ae96e-8bc3-497e-b852-73c095c2b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5f273-84a3-4416-883f-cf1e283d2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bae96e-8bc3-497e-b852-73c095c2b92a" xsi:nil="true"/>
  </documentManagement>
</p:properties>
</file>

<file path=customXml/itemProps1.xml><?xml version="1.0" encoding="utf-8"?>
<ds:datastoreItem xmlns:ds="http://schemas.openxmlformats.org/officeDocument/2006/customXml" ds:itemID="{4F0FA3DF-352B-48DD-B05A-71C94987A9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9E84E-CD4F-4D62-BA92-5E16900C6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ae96e-8bc3-497e-b852-73c095c2b92a"/>
    <ds:schemaRef ds:uri="2075f273-84a3-4416-883f-cf1e283d2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82FE4D-7821-4882-AF66-424B4E9BDFCB}">
  <ds:schemaRefs>
    <ds:schemaRef ds:uri="http://purl.org/dc/elements/1.1/"/>
    <ds:schemaRef ds:uri="http://schemas.microsoft.com/office/infopath/2007/PartnerControls"/>
    <ds:schemaRef ds:uri="64bae96e-8bc3-497e-b852-73c095c2b92a"/>
    <ds:schemaRef ds:uri="http://schemas.microsoft.com/office/2006/metadata/properties"/>
    <ds:schemaRef ds:uri="http://purl.org/dc/terms/"/>
    <ds:schemaRef ds:uri="2075f273-84a3-4416-883f-cf1e283d294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Budget</vt:lpstr>
      <vt:lpstr>Sheet2</vt:lpstr>
      <vt:lpstr>Sheet3</vt:lpstr>
      <vt:lpstr>Sheet4</vt:lpstr>
      <vt:lpstr>Sheet5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Ivette</dc:creator>
  <cp:lastModifiedBy>Flythe, Lisa</cp:lastModifiedBy>
  <dcterms:created xsi:type="dcterms:W3CDTF">2023-03-01T19:44:19Z</dcterms:created>
  <dcterms:modified xsi:type="dcterms:W3CDTF">2023-03-02T17:53:53Z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0x0101009F4ABD615F194440843E9484D0853699</vt:lpwstr>
  </property>
</Properties>
</file>