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M:\000000\"/>
    </mc:Choice>
  </mc:AlternateContent>
  <bookViews>
    <workbookView xWindow="18675" yWindow="4155" windowWidth="28260" windowHeight="173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Table'!$A$1:$AN$47</definedName>
    <definedName name="_xlnm.Print_Titles" localSheetId="0">'Equalization Table'!$A:$D,'Equalization Table'!$1:$14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" i="1" l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15" i="1"/>
  <c r="P2" i="1"/>
</calcChain>
</file>

<file path=xl/sharedStrings.xml><?xml version="1.0" encoding="utf-8"?>
<sst xmlns="http://schemas.openxmlformats.org/spreadsheetml/2006/main" count="174" uniqueCount="138">
  <si>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</si>
  <si>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</si>
  <si>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</si>
  <si>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</si>
  <si>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</si>
  <si>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</si>
  <si>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</si>
  <si>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</si>
  <si>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</si>
  <si>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</si>
  <si>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</si>
  <si>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</si>
  <si>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</si>
  <si>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</si>
  <si>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</si>
  <si>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</si>
  <si>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</si>
  <si>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</si>
  <si>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</si>
  <si>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</si>
  <si>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</si>
  <si>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</si>
  <si>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</si>
  <si>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</si>
  <si>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</si>
  <si>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</si>
  <si>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</si>
  <si>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</si>
  <si>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</si>
  <si>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</si>
  <si>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</si>
  <si>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</si>
  <si>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</si>
  <si>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</si>
  <si>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</si>
  <si>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</si>
  <si>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</si>
  <si>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</si>
  <si>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</si>
  <si>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</si>
  <si>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</si>
  <si>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</si>
  <si>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</si>
  <si>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</si>
  <si>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</si>
  <si>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</si>
  <si>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</si>
  <si>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</si>
  <si>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</si>
  <si>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</si>
  <si>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</si>
  <si>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</si>
  <si>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</si>
  <si>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</si>
  <si>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</si>
  <si>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</si>
  <si>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</si>
  <si>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</si>
  <si>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</si>
  <si>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</si>
  <si>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</si>
  <si>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</si>
  <si>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</si>
  <si>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</si>
  <si>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</si>
  <si>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</si>
  <si>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</si>
  <si>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</si>
  <si>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</si>
  <si>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</si>
  <si>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</si>
  <si>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</si>
  <si>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</si>
  <si>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</si>
  <si>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</si>
  <si>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</si>
  <si>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</si>
  <si>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</si>
  <si>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</si>
  <si>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</si>
  <si>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</si>
  <si>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</si>
  <si>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</si>
  <si>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</si>
  <si>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</si>
  <si>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</si>
  <si>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</si>
  <si>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</si>
  <si>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</si>
  <si>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</si>
  <si>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</si>
  <si>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</si>
  <si>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</si>
  <si>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</si>
  <si>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</si>
  <si>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</si>
  <si>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</si>
  <si>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</si>
  <si>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</si>
  <si>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</si>
  <si>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</si>
  <si>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</si>
  <si>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</si>
  <si>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</si>
  <si>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</si>
  <si>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</si>
  <si>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FRANKLIN TWP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</si>
  <si>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</si>
  <si>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</si>
  <si>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</si>
  <si>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</si>
  <si>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</si>
  <si>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</si>
  <si>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</si>
  <si>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</si>
  <si>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</si>
  <si>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</si>
  <si>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</si>
  <si>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</si>
  <si>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</si>
  <si>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</si>
  <si>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</si>
  <si>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</si>
  <si>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</si>
  <si>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</si>
  <si>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</si>
  <si>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</si>
  <si>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</si>
  <si>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</si>
  <si>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</si>
  <si>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</si>
  <si>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</si>
  <si>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</si>
  <si>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</si>
  <si>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</si>
  <si>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rE</t>
  </si>
  <si>
    <t>R</t>
  </si>
  <si>
    <t>Final Equalization Table, County of Hunterdon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</si>
</sst>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_);\(0.000\)"/>
    <numFmt numFmtId="166" formatCode="0.00_);\(0.00\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37" fontId="0" fillId="2" borderId="2" xfId="1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/>
    </xf>
    <xf numFmtId="37" fontId="0" fillId="2" borderId="7" xfId="0" applyNumberFormat="1" applyFill="1" applyBorder="1" applyAlignment="1">
      <alignment horizontal="center"/>
    </xf>
    <xf numFmtId="37" fontId="0" fillId="2" borderId="0" xfId="0" applyNumberFormat="1" applyFill="1"/>
    <xf numFmtId="37" fontId="0" fillId="2" borderId="0" xfId="0" applyNumberFormat="1" applyFill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7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39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0"/>
  <sheetViews>
    <sheetView tabSelected="1" topLeftCell="A7" zoomScaleNormal="100" workbookViewId="0">
      <pane xSplit="4" topLeftCell="E1" activePane="topRight" state="frozen"/>
      <selection activeCell="A4" sqref="A4"/>
      <selection pane="topRight" activeCell="N44" sqref="N44:W44"/>
    </sheetView>
  </sheetViews>
  <sheetFormatPr defaultColWidth="9.140625"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42578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42578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8" width="11.28515625" style="3" customWidth="1"/>
    <col min="29" max="29" width="9.7109375" style="3" customWidth="1"/>
    <col min="30" max="30" width="11.285156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42578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137</v>
      </c>
      <c r="P2" s="3" t="str">
        <f>H2</f>
        <v>Final Equalization Table, County of Hunterdon for the year 2020</v>
      </c>
      <c r="AD2" s="3" t="str">
        <f>H2</f>
        <v>Final Equalization Table, County of Hunterdon for the year 2020</v>
      </c>
    </row>
    <row r="5" spans="1:40" ht="27.6" customHeight="1" x14ac:dyDescent="0.2">
      <c r="E5" s="53" t="s">
        <v>6</v>
      </c>
      <c r="F5" s="53"/>
      <c r="G5" s="53"/>
      <c r="H5" s="53"/>
      <c r="I5" s="46" t="s">
        <v>70</v>
      </c>
      <c r="J5" s="46"/>
      <c r="K5" s="46"/>
      <c r="L5" s="46"/>
      <c r="M5" s="46"/>
      <c r="N5" s="53" t="s">
        <v>47</v>
      </c>
      <c r="O5" s="53"/>
      <c r="P5" s="53"/>
      <c r="Q5" s="53"/>
      <c r="R5" s="53"/>
      <c r="S5" s="46" t="s">
        <v>48</v>
      </c>
      <c r="T5" s="46"/>
      <c r="U5" s="46"/>
      <c r="V5" s="46" t="s">
        <v>30</v>
      </c>
      <c r="W5" s="46" t="s">
        <v>49</v>
      </c>
    </row>
    <row r="6" spans="1:40" ht="28.35" customHeight="1" x14ac:dyDescent="0.2">
      <c r="E6" s="53"/>
      <c r="F6" s="53"/>
      <c r="G6" s="53"/>
      <c r="H6" s="53"/>
      <c r="I6" s="46"/>
      <c r="J6" s="46"/>
      <c r="K6" s="46"/>
      <c r="L6" s="46"/>
      <c r="M6" s="46"/>
      <c r="N6" s="53"/>
      <c r="O6" s="53"/>
      <c r="P6" s="53"/>
      <c r="Q6" s="53"/>
      <c r="R6" s="53"/>
      <c r="S6" s="46"/>
      <c r="T6" s="46"/>
      <c r="U6" s="46"/>
      <c r="V6" s="46"/>
      <c r="W6" s="46"/>
    </row>
    <row r="7" spans="1:40" ht="12.75" customHeight="1" x14ac:dyDescent="0.2">
      <c r="E7" s="53"/>
      <c r="F7" s="53"/>
      <c r="G7" s="53"/>
      <c r="H7" s="53"/>
      <c r="I7" s="46"/>
      <c r="J7" s="46"/>
      <c r="K7" s="46"/>
      <c r="L7" s="46"/>
      <c r="M7" s="46"/>
      <c r="N7" s="53"/>
      <c r="O7" s="53"/>
      <c r="P7" s="53"/>
      <c r="Q7" s="53"/>
      <c r="R7" s="53"/>
      <c r="S7" s="46"/>
      <c r="T7" s="46"/>
      <c r="U7" s="46"/>
      <c r="V7" s="46"/>
      <c r="W7" s="46"/>
      <c r="X7" s="49" t="s">
        <v>46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1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6" t="s">
        <v>43</v>
      </c>
      <c r="AK8" s="37" t="s">
        <v>92</v>
      </c>
      <c r="AL8" s="37" t="s">
        <v>125</v>
      </c>
      <c r="AM8" s="37" t="s">
        <v>126</v>
      </c>
      <c r="AN8" s="37" t="s">
        <v>127</v>
      </c>
    </row>
    <row r="9" spans="1:40" s="8" customFormat="1" ht="13.35" customHeight="1" x14ac:dyDescent="0.2">
      <c r="B9" s="9"/>
      <c r="C9" s="54" t="s">
        <v>44</v>
      </c>
      <c r="D9" s="55" t="s">
        <v>45</v>
      </c>
      <c r="E9" s="56" t="s">
        <v>31</v>
      </c>
      <c r="F9" s="46" t="s">
        <v>8</v>
      </c>
      <c r="G9" s="46" t="s">
        <v>50</v>
      </c>
      <c r="H9" s="46" t="s">
        <v>51</v>
      </c>
      <c r="I9" s="46" t="s">
        <v>7</v>
      </c>
      <c r="J9" s="47" t="s">
        <v>11</v>
      </c>
      <c r="K9" s="46" t="s">
        <v>56</v>
      </c>
      <c r="L9" s="46" t="s">
        <v>52</v>
      </c>
      <c r="M9" s="46" t="s">
        <v>123</v>
      </c>
      <c r="N9" s="46" t="s">
        <v>53</v>
      </c>
      <c r="O9" s="46" t="s">
        <v>9</v>
      </c>
      <c r="P9" s="46" t="s">
        <v>57</v>
      </c>
      <c r="Q9" s="46" t="s">
        <v>58</v>
      </c>
      <c r="R9" s="46" t="s">
        <v>54</v>
      </c>
      <c r="S9" s="46" t="s">
        <v>7</v>
      </c>
      <c r="T9" s="46" t="s">
        <v>10</v>
      </c>
      <c r="U9" s="46" t="s">
        <v>59</v>
      </c>
      <c r="V9" s="46" t="s">
        <v>95</v>
      </c>
      <c r="W9" s="46" t="s">
        <v>55</v>
      </c>
      <c r="X9" s="46" t="s">
        <v>60</v>
      </c>
      <c r="Y9" s="46" t="s">
        <v>128</v>
      </c>
      <c r="Z9" s="46" t="s">
        <v>69</v>
      </c>
      <c r="AA9" s="46" t="s">
        <v>68</v>
      </c>
      <c r="AB9" s="47" t="s">
        <v>129</v>
      </c>
      <c r="AC9" s="46" t="s">
        <v>124</v>
      </c>
      <c r="AD9" s="47" t="s">
        <v>130</v>
      </c>
      <c r="AE9" s="47" t="s">
        <v>131</v>
      </c>
      <c r="AF9" s="47" t="s">
        <v>132</v>
      </c>
      <c r="AG9" s="46" t="s">
        <v>62</v>
      </c>
      <c r="AH9" s="46" t="s">
        <v>61</v>
      </c>
      <c r="AI9" s="46" t="s">
        <v>64</v>
      </c>
      <c r="AJ9" s="46" t="s">
        <v>63</v>
      </c>
      <c r="AK9" s="45" t="s">
        <v>65</v>
      </c>
      <c r="AL9" s="45" t="s">
        <v>66</v>
      </c>
      <c r="AM9" s="45" t="s">
        <v>67</v>
      </c>
      <c r="AN9" s="45" t="s">
        <v>133</v>
      </c>
    </row>
    <row r="10" spans="1:40" s="8" customFormat="1" x14ac:dyDescent="0.2">
      <c r="B10" s="9"/>
      <c r="C10" s="54"/>
      <c r="D10" s="55"/>
      <c r="E10" s="56"/>
      <c r="F10" s="46"/>
      <c r="G10" s="46"/>
      <c r="H10" s="46"/>
      <c r="I10" s="46"/>
      <c r="J10" s="48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8"/>
      <c r="AC10" s="46"/>
      <c r="AD10" s="48"/>
      <c r="AE10" s="48"/>
      <c r="AF10" s="48"/>
      <c r="AG10" s="46"/>
      <c r="AH10" s="46"/>
      <c r="AI10" s="46"/>
      <c r="AJ10" s="46"/>
      <c r="AK10" s="46"/>
      <c r="AL10" s="46"/>
      <c r="AM10" s="46"/>
      <c r="AN10" s="46"/>
    </row>
    <row r="11" spans="1:40" s="8" customFormat="1" ht="56.1" customHeight="1" x14ac:dyDescent="0.2">
      <c r="B11" s="9"/>
      <c r="C11" s="54"/>
      <c r="D11" s="55"/>
      <c r="E11" s="56"/>
      <c r="F11" s="46"/>
      <c r="G11" s="46"/>
      <c r="H11" s="46"/>
      <c r="I11" s="46"/>
      <c r="J11" s="48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8"/>
      <c r="AC11" s="46"/>
      <c r="AD11" s="48"/>
      <c r="AE11" s="48"/>
      <c r="AF11" s="48"/>
      <c r="AG11" s="46"/>
      <c r="AH11" s="46"/>
      <c r="AI11" s="46"/>
      <c r="AJ11" s="46"/>
      <c r="AK11" s="46"/>
      <c r="AL11" s="46"/>
      <c r="AM11" s="46"/>
      <c r="AN11" s="46"/>
    </row>
    <row r="12" spans="1:40" s="8" customFormat="1" x14ac:dyDescent="0.2">
      <c r="B12" s="9"/>
      <c r="C12" s="54"/>
      <c r="D12" s="55"/>
      <c r="E12" s="56"/>
      <c r="F12" s="46"/>
      <c r="G12" s="46"/>
      <c r="H12" s="46"/>
      <c r="I12" s="46"/>
      <c r="J12" s="48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8"/>
      <c r="AC12" s="46"/>
      <c r="AD12" s="48"/>
      <c r="AE12" s="48"/>
      <c r="AF12" s="48"/>
      <c r="AG12" s="46"/>
      <c r="AH12" s="46"/>
      <c r="AI12" s="46"/>
      <c r="AJ12" s="46"/>
      <c r="AK12" s="46"/>
      <c r="AL12" s="46"/>
      <c r="AM12" s="46"/>
      <c r="AN12" s="46"/>
    </row>
    <row r="13" spans="1:40" s="8" customFormat="1" x14ac:dyDescent="0.2">
      <c r="B13" s="9"/>
      <c r="C13" s="54"/>
      <c r="D13" s="55"/>
      <c r="E13" s="56"/>
      <c r="F13" s="46"/>
      <c r="G13" s="46"/>
      <c r="H13" s="46"/>
      <c r="I13" s="46"/>
      <c r="J13" s="48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8"/>
      <c r="AC13" s="46"/>
      <c r="AD13" s="48"/>
      <c r="AE13" s="48"/>
      <c r="AF13" s="48"/>
      <c r="AG13" s="46"/>
      <c r="AH13" s="46"/>
      <c r="AI13" s="46"/>
      <c r="AJ13" s="46"/>
      <c r="AK13" s="46"/>
      <c r="AL13" s="46"/>
      <c r="AM13" s="46"/>
      <c r="AN13" s="46"/>
    </row>
    <row r="14" spans="1:40" s="8" customFormat="1" x14ac:dyDescent="0.2">
      <c r="B14" s="9"/>
      <c r="C14" s="54"/>
      <c r="D14" s="55"/>
      <c r="E14" s="56"/>
      <c r="F14" s="46"/>
      <c r="G14" s="46"/>
      <c r="H14" s="46"/>
      <c r="I14" s="46"/>
      <c r="J14" s="22" t="s">
        <v>96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5"/>
      <c r="AC14" s="46"/>
      <c r="AD14" s="45"/>
      <c r="AE14" s="45"/>
      <c r="AF14" s="45"/>
      <c r="AG14" s="46"/>
      <c r="AH14" s="46"/>
      <c r="AI14" s="46"/>
      <c r="AJ14" s="46"/>
      <c r="AK14" s="46"/>
      <c r="AL14" s="46"/>
      <c r="AM14" s="46"/>
      <c r="AN14" s="46"/>
    </row>
    <row r="15" spans="1:40" s="8" customFormat="1" x14ac:dyDescent="0.2">
      <c r="A15" s="35" t="s">
        <v>87</v>
      </c>
      <c r="B15" s="18" t="s">
        <v>0</v>
      </c>
      <c r="C15" s="33"/>
      <c r="D15" s="34" t="s">
        <v>97</v>
      </c>
      <c r="E15" s="57">
        <v>719091300</v>
      </c>
      <c r="F15" s="58">
        <v>91.28</v>
      </c>
      <c r="G15" s="59">
        <v>787786262</v>
      </c>
      <c r="H15" s="60">
        <v>68694962</v>
      </c>
      <c r="I15" s="59">
        <v>169228</v>
      </c>
      <c r="J15" s="61">
        <v>91.28</v>
      </c>
      <c r="K15" s="60">
        <v>185394</v>
      </c>
      <c r="L15" s="59">
        <v>169228</v>
      </c>
      <c r="M15" s="60">
        <v>0</v>
      </c>
      <c r="N15" s="62">
        <v>45779.4</v>
      </c>
      <c r="O15" s="63">
        <v>2.629</v>
      </c>
      <c r="P15" s="60">
        <v>1741324</v>
      </c>
      <c r="Q15" s="58">
        <v>91.88</v>
      </c>
      <c r="R15" s="60">
        <v>1895215</v>
      </c>
      <c r="S15" s="59">
        <v>0</v>
      </c>
      <c r="T15" s="64">
        <v>91.28</v>
      </c>
      <c r="U15" s="59">
        <v>0</v>
      </c>
      <c r="V15" s="59">
        <v>0</v>
      </c>
      <c r="W15" s="60">
        <v>70590177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39">
        <f>SUM(X15:AM15)</f>
        <v>0</v>
      </c>
    </row>
    <row r="16" spans="1:40" s="8" customFormat="1" x14ac:dyDescent="0.2">
      <c r="A16" s="35" t="s">
        <v>87</v>
      </c>
      <c r="B16" s="18" t="s">
        <v>1</v>
      </c>
      <c r="C16" s="33"/>
      <c r="D16" s="34" t="s">
        <v>98</v>
      </c>
      <c r="E16" s="57">
        <v>527035199</v>
      </c>
      <c r="F16" s="58">
        <v>92.91</v>
      </c>
      <c r="G16" s="59">
        <v>567253470</v>
      </c>
      <c r="H16" s="60">
        <v>40218271</v>
      </c>
      <c r="I16" s="59">
        <v>94</v>
      </c>
      <c r="J16" s="61">
        <v>92.91</v>
      </c>
      <c r="K16" s="60">
        <v>101</v>
      </c>
      <c r="L16" s="59">
        <v>94</v>
      </c>
      <c r="M16" s="60">
        <v>0</v>
      </c>
      <c r="N16" s="62">
        <v>30934.01</v>
      </c>
      <c r="O16" s="63">
        <v>2.9260000000000002</v>
      </c>
      <c r="P16" s="60">
        <v>1057212</v>
      </c>
      <c r="Q16" s="58">
        <v>94.08</v>
      </c>
      <c r="R16" s="60">
        <v>1123737</v>
      </c>
      <c r="S16" s="59">
        <v>0</v>
      </c>
      <c r="T16" s="64">
        <v>92.91</v>
      </c>
      <c r="U16" s="59">
        <v>0</v>
      </c>
      <c r="V16" s="59">
        <v>0</v>
      </c>
      <c r="W16" s="60">
        <v>41342008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39">
        <f t="shared" ref="AN16:AN40" si="0">SUM(X16:AM16)</f>
        <v>0</v>
      </c>
    </row>
    <row r="17" spans="1:40" s="8" customFormat="1" x14ac:dyDescent="0.2">
      <c r="A17" s="35" t="s">
        <v>87</v>
      </c>
      <c r="B17" s="18" t="s">
        <v>2</v>
      </c>
      <c r="C17" s="33"/>
      <c r="D17" s="34" t="s">
        <v>99</v>
      </c>
      <c r="E17" s="57">
        <v>89714600</v>
      </c>
      <c r="F17" s="58">
        <v>92.98</v>
      </c>
      <c r="G17" s="59">
        <v>96488062</v>
      </c>
      <c r="H17" s="60">
        <v>6773462</v>
      </c>
      <c r="I17" s="59">
        <v>95</v>
      </c>
      <c r="J17" s="61">
        <v>92.98</v>
      </c>
      <c r="K17" s="60">
        <v>102</v>
      </c>
      <c r="L17" s="59">
        <v>95</v>
      </c>
      <c r="M17" s="60">
        <v>0</v>
      </c>
      <c r="N17" s="62">
        <v>13543.96</v>
      </c>
      <c r="O17" s="63">
        <v>3.0329999999999999</v>
      </c>
      <c r="P17" s="60">
        <v>446553</v>
      </c>
      <c r="Q17" s="58">
        <v>91.56</v>
      </c>
      <c r="R17" s="60">
        <v>487716</v>
      </c>
      <c r="S17" s="59">
        <v>0</v>
      </c>
      <c r="T17" s="64">
        <v>92.98</v>
      </c>
      <c r="U17" s="59">
        <v>0</v>
      </c>
      <c r="V17" s="59">
        <v>0</v>
      </c>
      <c r="W17" s="60">
        <v>7261178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39">
        <f t="shared" si="0"/>
        <v>0</v>
      </c>
    </row>
    <row r="18" spans="1:40" s="8" customFormat="1" x14ac:dyDescent="0.2">
      <c r="A18" s="35" t="s">
        <v>87</v>
      </c>
      <c r="B18" s="18" t="s">
        <v>3</v>
      </c>
      <c r="C18" s="33"/>
      <c r="D18" s="34" t="s">
        <v>100</v>
      </c>
      <c r="E18" s="57">
        <v>146585008</v>
      </c>
      <c r="F18" s="58">
        <v>96.93</v>
      </c>
      <c r="G18" s="59">
        <v>151227698</v>
      </c>
      <c r="H18" s="60">
        <v>4642690</v>
      </c>
      <c r="I18" s="59">
        <v>100</v>
      </c>
      <c r="J18" s="61">
        <v>96.93</v>
      </c>
      <c r="K18" s="60">
        <v>103</v>
      </c>
      <c r="L18" s="59">
        <v>100</v>
      </c>
      <c r="M18" s="60">
        <v>0</v>
      </c>
      <c r="N18" s="62">
        <v>13530.17</v>
      </c>
      <c r="O18" s="63">
        <v>3.4750000000000001</v>
      </c>
      <c r="P18" s="60">
        <v>389357</v>
      </c>
      <c r="Q18" s="58">
        <v>97.98</v>
      </c>
      <c r="R18" s="60">
        <v>397384</v>
      </c>
      <c r="S18" s="59">
        <v>0</v>
      </c>
      <c r="T18" s="64">
        <v>96.93</v>
      </c>
      <c r="U18" s="59">
        <v>0</v>
      </c>
      <c r="V18" s="59">
        <v>0</v>
      </c>
      <c r="W18" s="60">
        <v>5040074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39">
        <f t="shared" si="0"/>
        <v>0</v>
      </c>
    </row>
    <row r="19" spans="1:40" s="8" customFormat="1" x14ac:dyDescent="0.2">
      <c r="A19" s="35" t="s">
        <v>87</v>
      </c>
      <c r="B19" s="18" t="s">
        <v>4</v>
      </c>
      <c r="C19" s="33" t="s">
        <v>134</v>
      </c>
      <c r="D19" s="34" t="s">
        <v>101</v>
      </c>
      <c r="E19" s="57">
        <v>392357050</v>
      </c>
      <c r="F19" s="65">
        <v>94.92</v>
      </c>
      <c r="G19" s="59">
        <v>413355510</v>
      </c>
      <c r="H19" s="60">
        <v>20998460</v>
      </c>
      <c r="I19" s="59">
        <v>0</v>
      </c>
      <c r="J19" s="61">
        <v>100</v>
      </c>
      <c r="K19" s="60">
        <v>0</v>
      </c>
      <c r="L19" s="59">
        <v>0</v>
      </c>
      <c r="M19" s="60">
        <v>0</v>
      </c>
      <c r="N19" s="62">
        <v>42364.17</v>
      </c>
      <c r="O19" s="63">
        <v>3.1739999999999999</v>
      </c>
      <c r="P19" s="60">
        <v>1334725</v>
      </c>
      <c r="Q19" s="58">
        <v>96.65</v>
      </c>
      <c r="R19" s="60">
        <v>1380988</v>
      </c>
      <c r="S19" s="59">
        <v>0</v>
      </c>
      <c r="T19" s="64">
        <v>94.92</v>
      </c>
      <c r="U19" s="59">
        <v>0</v>
      </c>
      <c r="V19" s="59">
        <v>0</v>
      </c>
      <c r="W19" s="60">
        <v>22379448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39">
        <f t="shared" si="0"/>
        <v>0</v>
      </c>
    </row>
    <row r="20" spans="1:40" s="8" customFormat="1" x14ac:dyDescent="0.2">
      <c r="A20" s="35" t="s">
        <v>87</v>
      </c>
      <c r="B20" s="18" t="s">
        <v>91</v>
      </c>
      <c r="C20" s="33" t="s">
        <v>5</v>
      </c>
      <c r="D20" s="34" t="s">
        <v>102</v>
      </c>
      <c r="E20" s="57">
        <v>2149909400</v>
      </c>
      <c r="F20" s="58">
        <v>93.58</v>
      </c>
      <c r="G20" s="59">
        <v>2297402650</v>
      </c>
      <c r="H20" s="60">
        <v>147493250</v>
      </c>
      <c r="I20" s="59">
        <v>0</v>
      </c>
      <c r="J20" s="61">
        <v>93.58</v>
      </c>
      <c r="K20" s="60">
        <v>0</v>
      </c>
      <c r="L20" s="59">
        <v>0</v>
      </c>
      <c r="M20" s="60">
        <v>0</v>
      </c>
      <c r="N20" s="62">
        <v>100233.04</v>
      </c>
      <c r="O20" s="63">
        <v>2.6509999999999998</v>
      </c>
      <c r="P20" s="60">
        <v>3780952</v>
      </c>
      <c r="Q20" s="58">
        <v>95.04</v>
      </c>
      <c r="R20" s="60">
        <v>3978274</v>
      </c>
      <c r="S20" s="59">
        <v>0</v>
      </c>
      <c r="T20" s="64">
        <v>93.58</v>
      </c>
      <c r="U20" s="59">
        <v>0</v>
      </c>
      <c r="V20" s="59">
        <v>0</v>
      </c>
      <c r="W20" s="60">
        <v>151471524</v>
      </c>
      <c r="X20" s="60">
        <v>0</v>
      </c>
      <c r="Y20" s="60">
        <v>174600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39">
        <f t="shared" si="0"/>
        <v>174600</v>
      </c>
    </row>
    <row r="21" spans="1:40" s="8" customFormat="1" x14ac:dyDescent="0.2">
      <c r="A21" s="35" t="s">
        <v>87</v>
      </c>
      <c r="B21" s="18" t="s">
        <v>90</v>
      </c>
      <c r="C21" s="33"/>
      <c r="D21" s="34" t="s">
        <v>103</v>
      </c>
      <c r="E21" s="57">
        <v>803676430</v>
      </c>
      <c r="F21" s="58">
        <v>91.66</v>
      </c>
      <c r="G21" s="59">
        <v>876801691</v>
      </c>
      <c r="H21" s="60">
        <v>73125261</v>
      </c>
      <c r="I21" s="59">
        <v>0</v>
      </c>
      <c r="J21" s="61">
        <v>91.66</v>
      </c>
      <c r="K21" s="60">
        <v>0</v>
      </c>
      <c r="L21" s="59">
        <v>0</v>
      </c>
      <c r="M21" s="60">
        <v>0</v>
      </c>
      <c r="N21" s="62">
        <v>72078.22</v>
      </c>
      <c r="O21" s="63">
        <v>2.5289999999999999</v>
      </c>
      <c r="P21" s="60">
        <v>2850068</v>
      </c>
      <c r="Q21" s="58">
        <v>92.91</v>
      </c>
      <c r="R21" s="60">
        <v>3067558</v>
      </c>
      <c r="S21" s="59">
        <v>0</v>
      </c>
      <c r="T21" s="64">
        <v>91.66</v>
      </c>
      <c r="U21" s="59">
        <v>0</v>
      </c>
      <c r="V21" s="59">
        <v>0</v>
      </c>
      <c r="W21" s="60">
        <v>76192819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39">
        <f t="shared" si="0"/>
        <v>0</v>
      </c>
    </row>
    <row r="22" spans="1:40" s="8" customFormat="1" x14ac:dyDescent="0.2">
      <c r="A22" s="35" t="s">
        <v>87</v>
      </c>
      <c r="B22" s="18" t="s">
        <v>89</v>
      </c>
      <c r="C22" s="33"/>
      <c r="D22" s="34" t="s">
        <v>104</v>
      </c>
      <c r="E22" s="57">
        <v>670911885</v>
      </c>
      <c r="F22" s="58">
        <v>87.94</v>
      </c>
      <c r="G22" s="59">
        <v>762920042</v>
      </c>
      <c r="H22" s="60">
        <v>92008157</v>
      </c>
      <c r="I22" s="59">
        <v>869008</v>
      </c>
      <c r="J22" s="61">
        <v>87.94</v>
      </c>
      <c r="K22" s="60">
        <v>988183</v>
      </c>
      <c r="L22" s="59">
        <v>869008</v>
      </c>
      <c r="M22" s="60">
        <v>0</v>
      </c>
      <c r="N22" s="62">
        <v>59095.02</v>
      </c>
      <c r="O22" s="63">
        <v>2.4249999999999998</v>
      </c>
      <c r="P22" s="60">
        <v>2436908</v>
      </c>
      <c r="Q22" s="58">
        <v>89.12</v>
      </c>
      <c r="R22" s="60">
        <v>2734412</v>
      </c>
      <c r="S22" s="59">
        <v>0</v>
      </c>
      <c r="T22" s="64">
        <v>87.94</v>
      </c>
      <c r="U22" s="59">
        <v>0</v>
      </c>
      <c r="V22" s="59">
        <v>0</v>
      </c>
      <c r="W22" s="60">
        <v>94742569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39">
        <f t="shared" si="0"/>
        <v>0</v>
      </c>
    </row>
    <row r="23" spans="1:40" s="8" customFormat="1" x14ac:dyDescent="0.2">
      <c r="A23" s="35" t="s">
        <v>87</v>
      </c>
      <c r="B23" s="18" t="s">
        <v>88</v>
      </c>
      <c r="C23" s="38" t="s">
        <v>134</v>
      </c>
      <c r="D23" s="34" t="s">
        <v>105</v>
      </c>
      <c r="E23" s="57">
        <v>461954800</v>
      </c>
      <c r="F23" s="58">
        <v>99.7</v>
      </c>
      <c r="G23" s="59">
        <v>463344835</v>
      </c>
      <c r="H23" s="60">
        <v>1390035</v>
      </c>
      <c r="I23" s="59">
        <v>0</v>
      </c>
      <c r="J23" s="61">
        <v>100</v>
      </c>
      <c r="K23" s="60">
        <v>0</v>
      </c>
      <c r="L23" s="59">
        <v>0</v>
      </c>
      <c r="M23" s="60">
        <v>0</v>
      </c>
      <c r="N23" s="62">
        <v>108091.25</v>
      </c>
      <c r="O23" s="63">
        <v>3.11</v>
      </c>
      <c r="P23" s="60">
        <v>3475603</v>
      </c>
      <c r="Q23" s="58">
        <v>100.96</v>
      </c>
      <c r="R23" s="60">
        <v>3442554</v>
      </c>
      <c r="S23" s="59">
        <v>0</v>
      </c>
      <c r="T23" s="64">
        <v>99.7</v>
      </c>
      <c r="U23" s="59">
        <v>0</v>
      </c>
      <c r="V23" s="59">
        <v>1725500</v>
      </c>
      <c r="W23" s="60">
        <v>6558089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39">
        <f t="shared" si="0"/>
        <v>0</v>
      </c>
    </row>
    <row r="24" spans="1:40" s="8" customFormat="1" x14ac:dyDescent="0.2">
      <c r="A24" s="35" t="s">
        <v>87</v>
      </c>
      <c r="B24" s="18" t="s">
        <v>87</v>
      </c>
      <c r="C24" s="33"/>
      <c r="D24" s="34" t="s">
        <v>106</v>
      </c>
      <c r="E24" s="57">
        <v>544115800</v>
      </c>
      <c r="F24" s="58">
        <v>96.56</v>
      </c>
      <c r="G24" s="59">
        <v>563500207</v>
      </c>
      <c r="H24" s="60">
        <v>19384407</v>
      </c>
      <c r="I24" s="59">
        <v>1403600</v>
      </c>
      <c r="J24" s="61">
        <v>96.56</v>
      </c>
      <c r="K24" s="60">
        <v>1453604</v>
      </c>
      <c r="L24" s="59">
        <v>1403600</v>
      </c>
      <c r="M24" s="60">
        <v>0</v>
      </c>
      <c r="N24" s="62">
        <v>53401.66</v>
      </c>
      <c r="O24" s="63">
        <v>2.5990000000000002</v>
      </c>
      <c r="P24" s="60">
        <v>2054700</v>
      </c>
      <c r="Q24" s="58">
        <v>95.71</v>
      </c>
      <c r="R24" s="60">
        <v>2146798</v>
      </c>
      <c r="S24" s="59">
        <v>0</v>
      </c>
      <c r="T24" s="64">
        <v>96.56</v>
      </c>
      <c r="U24" s="59">
        <v>0</v>
      </c>
      <c r="V24" s="59">
        <v>0</v>
      </c>
      <c r="W24" s="60">
        <v>21531205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39">
        <f t="shared" si="0"/>
        <v>0</v>
      </c>
    </row>
    <row r="25" spans="1:40" s="8" customFormat="1" x14ac:dyDescent="0.2">
      <c r="A25" s="35" t="s">
        <v>87</v>
      </c>
      <c r="B25" s="18" t="s">
        <v>86</v>
      </c>
      <c r="C25" s="33"/>
      <c r="D25" s="34" t="s">
        <v>107</v>
      </c>
      <c r="E25" s="57">
        <v>147310050</v>
      </c>
      <c r="F25" s="58">
        <v>87.62</v>
      </c>
      <c r="G25" s="59">
        <v>168123773</v>
      </c>
      <c r="H25" s="60">
        <v>20813723</v>
      </c>
      <c r="I25" s="59">
        <v>0</v>
      </c>
      <c r="J25" s="61">
        <v>87.62</v>
      </c>
      <c r="K25" s="60">
        <v>0</v>
      </c>
      <c r="L25" s="59">
        <v>0</v>
      </c>
      <c r="M25" s="60">
        <v>0</v>
      </c>
      <c r="N25" s="62">
        <v>45748.74</v>
      </c>
      <c r="O25" s="63">
        <v>3.4590000000000001</v>
      </c>
      <c r="P25" s="60">
        <v>1322600</v>
      </c>
      <c r="Q25" s="58">
        <v>88.71</v>
      </c>
      <c r="R25" s="60">
        <v>1490925</v>
      </c>
      <c r="S25" s="59">
        <v>0</v>
      </c>
      <c r="T25" s="64">
        <v>87.62</v>
      </c>
      <c r="U25" s="59">
        <v>0</v>
      </c>
      <c r="V25" s="59">
        <v>0</v>
      </c>
      <c r="W25" s="60">
        <v>22304648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39">
        <f t="shared" si="0"/>
        <v>0</v>
      </c>
    </row>
    <row r="26" spans="1:40" s="8" customFormat="1" x14ac:dyDescent="0.2">
      <c r="A26" s="35" t="s">
        <v>87</v>
      </c>
      <c r="B26" s="18" t="s">
        <v>85</v>
      </c>
      <c r="C26" s="33"/>
      <c r="D26" s="34" t="s">
        <v>108</v>
      </c>
      <c r="E26" s="57">
        <v>140002363</v>
      </c>
      <c r="F26" s="58">
        <v>82.37</v>
      </c>
      <c r="G26" s="59">
        <v>169967662</v>
      </c>
      <c r="H26" s="60">
        <v>29965299</v>
      </c>
      <c r="I26" s="59">
        <v>0</v>
      </c>
      <c r="J26" s="61">
        <v>82.37</v>
      </c>
      <c r="K26" s="60">
        <v>0</v>
      </c>
      <c r="L26" s="59">
        <v>0</v>
      </c>
      <c r="M26" s="60">
        <v>0</v>
      </c>
      <c r="N26" s="62">
        <v>6239.95</v>
      </c>
      <c r="O26" s="63">
        <v>3.3069999999999999</v>
      </c>
      <c r="P26" s="60">
        <v>188689</v>
      </c>
      <c r="Q26" s="58">
        <v>85.95</v>
      </c>
      <c r="R26" s="60">
        <v>219533</v>
      </c>
      <c r="S26" s="59">
        <v>0</v>
      </c>
      <c r="T26" s="64">
        <v>82.37</v>
      </c>
      <c r="U26" s="59">
        <v>0</v>
      </c>
      <c r="V26" s="59">
        <v>0</v>
      </c>
      <c r="W26" s="60">
        <v>30184832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39">
        <f t="shared" si="0"/>
        <v>0</v>
      </c>
    </row>
    <row r="27" spans="1:40" s="8" customFormat="1" x14ac:dyDescent="0.2">
      <c r="A27" s="35" t="s">
        <v>87</v>
      </c>
      <c r="B27" s="18" t="s">
        <v>84</v>
      </c>
      <c r="C27" s="33"/>
      <c r="D27" s="34" t="s">
        <v>109</v>
      </c>
      <c r="E27" s="57">
        <v>120780417</v>
      </c>
      <c r="F27" s="58">
        <v>95.86</v>
      </c>
      <c r="G27" s="59">
        <v>125996680</v>
      </c>
      <c r="H27" s="60">
        <v>5216263</v>
      </c>
      <c r="I27" s="59">
        <v>0</v>
      </c>
      <c r="J27" s="61">
        <v>95.86</v>
      </c>
      <c r="K27" s="60">
        <v>0</v>
      </c>
      <c r="L27" s="59">
        <v>0</v>
      </c>
      <c r="M27" s="60">
        <v>0</v>
      </c>
      <c r="N27" s="62">
        <v>7716.62</v>
      </c>
      <c r="O27" s="63">
        <v>3.4780000000000002</v>
      </c>
      <c r="P27" s="60">
        <v>221869</v>
      </c>
      <c r="Q27" s="58">
        <v>96.4</v>
      </c>
      <c r="R27" s="60">
        <v>230155</v>
      </c>
      <c r="S27" s="59">
        <v>0</v>
      </c>
      <c r="T27" s="64">
        <v>95.86</v>
      </c>
      <c r="U27" s="59">
        <v>0</v>
      </c>
      <c r="V27" s="59">
        <v>0</v>
      </c>
      <c r="W27" s="60">
        <v>5446418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39">
        <f t="shared" si="0"/>
        <v>0</v>
      </c>
    </row>
    <row r="28" spans="1:40" s="8" customFormat="1" x14ac:dyDescent="0.2">
      <c r="A28" s="35" t="s">
        <v>87</v>
      </c>
      <c r="B28" s="18" t="s">
        <v>83</v>
      </c>
      <c r="C28" s="33" t="s">
        <v>135</v>
      </c>
      <c r="D28" s="34" t="s">
        <v>110</v>
      </c>
      <c r="E28" s="57">
        <v>333297500</v>
      </c>
      <c r="F28" s="58">
        <v>94.69</v>
      </c>
      <c r="G28" s="59">
        <v>351988066</v>
      </c>
      <c r="H28" s="60">
        <v>18690566</v>
      </c>
      <c r="I28" s="59">
        <v>0</v>
      </c>
      <c r="J28" s="61">
        <v>100</v>
      </c>
      <c r="K28" s="60">
        <v>0</v>
      </c>
      <c r="L28" s="59">
        <v>0</v>
      </c>
      <c r="M28" s="60">
        <v>0</v>
      </c>
      <c r="N28" s="62">
        <v>84678.14</v>
      </c>
      <c r="O28" s="63">
        <v>4.1310000000000002</v>
      </c>
      <c r="P28" s="60">
        <v>2049822</v>
      </c>
      <c r="Q28" s="58">
        <v>88.04</v>
      </c>
      <c r="R28" s="60">
        <v>2328285</v>
      </c>
      <c r="S28" s="59">
        <v>0</v>
      </c>
      <c r="T28" s="64">
        <v>94.69</v>
      </c>
      <c r="U28" s="59">
        <v>0</v>
      </c>
      <c r="V28" s="59">
        <v>2292900</v>
      </c>
      <c r="W28" s="60">
        <v>23311751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0</v>
      </c>
      <c r="AG28" s="60">
        <v>93700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39">
        <f t="shared" si="0"/>
        <v>93700</v>
      </c>
    </row>
    <row r="29" spans="1:40" s="8" customFormat="1" x14ac:dyDescent="0.2">
      <c r="A29" s="35" t="s">
        <v>87</v>
      </c>
      <c r="B29" s="18" t="s">
        <v>82</v>
      </c>
      <c r="C29" s="33"/>
      <c r="D29" s="34" t="s">
        <v>111</v>
      </c>
      <c r="E29" s="57">
        <v>627974541</v>
      </c>
      <c r="F29" s="58">
        <v>90.79</v>
      </c>
      <c r="G29" s="59">
        <v>691678093</v>
      </c>
      <c r="H29" s="60">
        <v>63703552</v>
      </c>
      <c r="I29" s="59">
        <v>1127501</v>
      </c>
      <c r="J29" s="61">
        <v>90.79</v>
      </c>
      <c r="K29" s="60">
        <v>1241878</v>
      </c>
      <c r="L29" s="59">
        <v>1127501</v>
      </c>
      <c r="M29" s="60">
        <v>0</v>
      </c>
      <c r="N29" s="62">
        <v>51415.49</v>
      </c>
      <c r="O29" s="63">
        <v>2.738</v>
      </c>
      <c r="P29" s="60">
        <v>1877848</v>
      </c>
      <c r="Q29" s="58">
        <v>92.33</v>
      </c>
      <c r="R29" s="60">
        <v>2033844</v>
      </c>
      <c r="S29" s="59">
        <v>0</v>
      </c>
      <c r="T29" s="64">
        <v>90.79</v>
      </c>
      <c r="U29" s="59">
        <v>0</v>
      </c>
      <c r="V29" s="59">
        <v>0</v>
      </c>
      <c r="W29" s="60">
        <v>65737396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39">
        <f t="shared" si="0"/>
        <v>0</v>
      </c>
    </row>
    <row r="30" spans="1:40" s="8" customFormat="1" x14ac:dyDescent="0.2">
      <c r="A30" s="35" t="s">
        <v>87</v>
      </c>
      <c r="B30" s="18" t="s">
        <v>81</v>
      </c>
      <c r="C30" s="33"/>
      <c r="D30" s="34" t="s">
        <v>112</v>
      </c>
      <c r="E30" s="57">
        <v>618675995</v>
      </c>
      <c r="F30" s="58">
        <v>98.79</v>
      </c>
      <c r="G30" s="59">
        <v>626253664</v>
      </c>
      <c r="H30" s="60">
        <v>7577669</v>
      </c>
      <c r="I30" s="59">
        <v>0</v>
      </c>
      <c r="J30" s="61">
        <v>98.79</v>
      </c>
      <c r="K30" s="60">
        <v>0</v>
      </c>
      <c r="L30" s="59">
        <v>0</v>
      </c>
      <c r="M30" s="60">
        <v>0</v>
      </c>
      <c r="N30" s="62">
        <v>53837.68</v>
      </c>
      <c r="O30" s="63">
        <v>2.3149999999999999</v>
      </c>
      <c r="P30" s="60">
        <v>2325602</v>
      </c>
      <c r="Q30" s="58">
        <v>100.29</v>
      </c>
      <c r="R30" s="60">
        <v>2318877</v>
      </c>
      <c r="S30" s="59">
        <v>0</v>
      </c>
      <c r="T30" s="64">
        <v>98.79</v>
      </c>
      <c r="U30" s="59">
        <v>0</v>
      </c>
      <c r="V30" s="59">
        <v>0</v>
      </c>
      <c r="W30" s="60">
        <v>9896546</v>
      </c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39">
        <f t="shared" si="0"/>
        <v>0</v>
      </c>
    </row>
    <row r="31" spans="1:40" s="8" customFormat="1" x14ac:dyDescent="0.2">
      <c r="A31" s="35" t="s">
        <v>87</v>
      </c>
      <c r="B31" s="18" t="s">
        <v>80</v>
      </c>
      <c r="C31" s="33" t="s">
        <v>134</v>
      </c>
      <c r="D31" s="34" t="s">
        <v>113</v>
      </c>
      <c r="E31" s="57">
        <v>795337992</v>
      </c>
      <c r="F31" s="58">
        <v>98.2</v>
      </c>
      <c r="G31" s="59">
        <v>809916489</v>
      </c>
      <c r="H31" s="60">
        <v>14578497</v>
      </c>
      <c r="I31" s="59">
        <v>0</v>
      </c>
      <c r="J31" s="61">
        <v>100</v>
      </c>
      <c r="K31" s="60">
        <v>0</v>
      </c>
      <c r="L31" s="59">
        <v>0</v>
      </c>
      <c r="M31" s="60">
        <v>0</v>
      </c>
      <c r="N31" s="62">
        <v>76855.7</v>
      </c>
      <c r="O31" s="63">
        <v>2.0339999999999998</v>
      </c>
      <c r="P31" s="60">
        <v>3778550</v>
      </c>
      <c r="Q31" s="58">
        <v>100.24</v>
      </c>
      <c r="R31" s="60">
        <v>3769503</v>
      </c>
      <c r="S31" s="59">
        <v>0</v>
      </c>
      <c r="T31" s="64">
        <v>98.2</v>
      </c>
      <c r="U31" s="59">
        <v>0</v>
      </c>
      <c r="V31" s="59">
        <v>0</v>
      </c>
      <c r="W31" s="60">
        <v>18348000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G31" s="60">
        <v>0</v>
      </c>
      <c r="AH31" s="60">
        <v>0</v>
      </c>
      <c r="AI31" s="60">
        <v>0</v>
      </c>
      <c r="AJ31" s="60">
        <v>0</v>
      </c>
      <c r="AK31" s="60">
        <v>0</v>
      </c>
      <c r="AL31" s="60">
        <v>0</v>
      </c>
      <c r="AM31" s="60">
        <v>0</v>
      </c>
      <c r="AN31" s="39">
        <f t="shared" si="0"/>
        <v>0</v>
      </c>
    </row>
    <row r="32" spans="1:40" s="8" customFormat="1" x14ac:dyDescent="0.2">
      <c r="A32" s="35" t="s">
        <v>87</v>
      </c>
      <c r="B32" s="18" t="s">
        <v>79</v>
      </c>
      <c r="C32" s="33" t="s">
        <v>5</v>
      </c>
      <c r="D32" s="34" t="s">
        <v>114</v>
      </c>
      <c r="E32" s="57">
        <v>278839303</v>
      </c>
      <c r="F32" s="65">
        <v>98.59</v>
      </c>
      <c r="G32" s="59">
        <v>282827166</v>
      </c>
      <c r="H32" s="60">
        <v>3987863</v>
      </c>
      <c r="I32" s="59">
        <v>0</v>
      </c>
      <c r="J32" s="61">
        <v>98.59</v>
      </c>
      <c r="K32" s="60">
        <v>0</v>
      </c>
      <c r="L32" s="59">
        <v>0</v>
      </c>
      <c r="M32" s="60">
        <v>0</v>
      </c>
      <c r="N32" s="62">
        <v>11312.75</v>
      </c>
      <c r="O32" s="63">
        <v>2.4209999999999998</v>
      </c>
      <c r="P32" s="60">
        <v>467276</v>
      </c>
      <c r="Q32" s="58">
        <v>94.34</v>
      </c>
      <c r="R32" s="60">
        <v>495311</v>
      </c>
      <c r="S32" s="59">
        <v>0</v>
      </c>
      <c r="T32" s="64">
        <v>98.59</v>
      </c>
      <c r="U32" s="59">
        <v>0</v>
      </c>
      <c r="V32" s="59">
        <v>0</v>
      </c>
      <c r="W32" s="60">
        <v>4483174</v>
      </c>
      <c r="X32" s="60">
        <v>0</v>
      </c>
      <c r="Y32" s="60">
        <v>117200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60">
        <v>0</v>
      </c>
      <c r="AG32" s="60">
        <v>0</v>
      </c>
      <c r="AH32" s="60">
        <v>0</v>
      </c>
      <c r="AI32" s="60">
        <v>0</v>
      </c>
      <c r="AJ32" s="60">
        <v>0</v>
      </c>
      <c r="AK32" s="60">
        <v>0</v>
      </c>
      <c r="AL32" s="60">
        <v>0</v>
      </c>
      <c r="AM32" s="60">
        <v>0</v>
      </c>
      <c r="AN32" s="39">
        <f t="shared" si="0"/>
        <v>117200</v>
      </c>
    </row>
    <row r="33" spans="1:40" s="8" customFormat="1" x14ac:dyDescent="0.2">
      <c r="A33" s="35" t="s">
        <v>87</v>
      </c>
      <c r="B33" s="18" t="s">
        <v>78</v>
      </c>
      <c r="C33" s="38" t="s">
        <v>136</v>
      </c>
      <c r="D33" s="34" t="s">
        <v>115</v>
      </c>
      <c r="E33" s="57">
        <v>934449400</v>
      </c>
      <c r="F33" s="58">
        <v>100.65</v>
      </c>
      <c r="G33" s="59">
        <v>928414704</v>
      </c>
      <c r="H33" s="60">
        <v>-6034696</v>
      </c>
      <c r="I33" s="59">
        <v>94882</v>
      </c>
      <c r="J33" s="61">
        <v>100</v>
      </c>
      <c r="K33" s="60">
        <v>94882</v>
      </c>
      <c r="L33" s="59">
        <v>94882</v>
      </c>
      <c r="M33" s="60">
        <v>0</v>
      </c>
      <c r="N33" s="62">
        <v>48262.87</v>
      </c>
      <c r="O33" s="63">
        <v>2.9449999999999998</v>
      </c>
      <c r="P33" s="60">
        <v>1638807</v>
      </c>
      <c r="Q33" s="58">
        <v>81.69</v>
      </c>
      <c r="R33" s="60">
        <v>2006129</v>
      </c>
      <c r="S33" s="59">
        <v>0</v>
      </c>
      <c r="T33" s="64">
        <v>100.65</v>
      </c>
      <c r="U33" s="59">
        <v>0</v>
      </c>
      <c r="V33" s="59">
        <v>0</v>
      </c>
      <c r="W33" s="60">
        <v>-4028567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39">
        <f t="shared" si="0"/>
        <v>0</v>
      </c>
    </row>
    <row r="34" spans="1:40" s="8" customFormat="1" x14ac:dyDescent="0.2">
      <c r="A34" s="35" t="s">
        <v>87</v>
      </c>
      <c r="B34" s="18" t="s">
        <v>77</v>
      </c>
      <c r="C34" s="33"/>
      <c r="D34" s="34" t="s">
        <v>116</v>
      </c>
      <c r="E34" s="57">
        <v>116388441</v>
      </c>
      <c r="F34" s="58">
        <v>94.88</v>
      </c>
      <c r="G34" s="59">
        <v>122669099</v>
      </c>
      <c r="H34" s="60">
        <v>6280658</v>
      </c>
      <c r="I34" s="59">
        <v>183074</v>
      </c>
      <c r="J34" s="61">
        <v>94.88</v>
      </c>
      <c r="K34" s="60">
        <v>192953</v>
      </c>
      <c r="L34" s="59">
        <v>183074</v>
      </c>
      <c r="M34" s="60">
        <v>0</v>
      </c>
      <c r="N34" s="62">
        <v>192498.88</v>
      </c>
      <c r="O34" s="63">
        <v>3.6920000000000002</v>
      </c>
      <c r="P34" s="60">
        <v>5213946</v>
      </c>
      <c r="Q34" s="58">
        <v>93.95</v>
      </c>
      <c r="R34" s="60">
        <v>5549703</v>
      </c>
      <c r="S34" s="59">
        <v>0</v>
      </c>
      <c r="T34" s="64">
        <v>94.88</v>
      </c>
      <c r="U34" s="59">
        <v>0</v>
      </c>
      <c r="V34" s="59">
        <v>0</v>
      </c>
      <c r="W34" s="60">
        <v>11830361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39">
        <f t="shared" si="0"/>
        <v>0</v>
      </c>
    </row>
    <row r="35" spans="1:40" s="8" customFormat="1" x14ac:dyDescent="0.2">
      <c r="A35" s="35" t="s">
        <v>87</v>
      </c>
      <c r="B35" s="18" t="s">
        <v>76</v>
      </c>
      <c r="C35" s="38" t="s">
        <v>5</v>
      </c>
      <c r="D35" s="34" t="s">
        <v>117</v>
      </c>
      <c r="E35" s="57">
        <v>4139786500</v>
      </c>
      <c r="F35" s="58">
        <v>96.5</v>
      </c>
      <c r="G35" s="59">
        <v>4289934197</v>
      </c>
      <c r="H35" s="60">
        <v>150147697</v>
      </c>
      <c r="I35" s="59">
        <v>0</v>
      </c>
      <c r="J35" s="61">
        <v>96.5</v>
      </c>
      <c r="K35" s="60">
        <v>0</v>
      </c>
      <c r="L35" s="59">
        <v>0</v>
      </c>
      <c r="M35" s="60">
        <v>0</v>
      </c>
      <c r="N35" s="62">
        <v>318030.67</v>
      </c>
      <c r="O35" s="63">
        <v>2.5190000000000001</v>
      </c>
      <c r="P35" s="60">
        <v>12625275</v>
      </c>
      <c r="Q35" s="58">
        <v>96.28</v>
      </c>
      <c r="R35" s="60">
        <v>13113082</v>
      </c>
      <c r="S35" s="59">
        <v>0</v>
      </c>
      <c r="T35" s="64">
        <v>96.5</v>
      </c>
      <c r="U35" s="59">
        <v>0</v>
      </c>
      <c r="V35" s="59">
        <v>15435680</v>
      </c>
      <c r="W35" s="60">
        <v>178696459</v>
      </c>
      <c r="X35" s="60">
        <v>0</v>
      </c>
      <c r="Y35" s="60">
        <v>304900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G35" s="60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39">
        <f t="shared" si="0"/>
        <v>304900</v>
      </c>
    </row>
    <row r="36" spans="1:40" s="8" customFormat="1" x14ac:dyDescent="0.2">
      <c r="A36" s="35" t="s">
        <v>87</v>
      </c>
      <c r="B36" s="18" t="s">
        <v>75</v>
      </c>
      <c r="C36" s="38" t="s">
        <v>5</v>
      </c>
      <c r="D36" s="34" t="s">
        <v>118</v>
      </c>
      <c r="E36" s="57">
        <v>2628792900</v>
      </c>
      <c r="F36" s="58">
        <v>80.680000000000007</v>
      </c>
      <c r="G36" s="59">
        <v>3258295612</v>
      </c>
      <c r="H36" s="60">
        <v>629502712</v>
      </c>
      <c r="I36" s="59">
        <v>477438</v>
      </c>
      <c r="J36" s="61">
        <v>80.680000000000007</v>
      </c>
      <c r="K36" s="60">
        <v>591767</v>
      </c>
      <c r="L36" s="59">
        <v>477438</v>
      </c>
      <c r="M36" s="60">
        <v>0</v>
      </c>
      <c r="N36" s="62">
        <v>109471.92</v>
      </c>
      <c r="O36" s="63">
        <v>2.9830000000000001</v>
      </c>
      <c r="P36" s="60">
        <v>3669860</v>
      </c>
      <c r="Q36" s="58">
        <v>81.69</v>
      </c>
      <c r="R36" s="60">
        <v>4492423</v>
      </c>
      <c r="S36" s="59">
        <v>0</v>
      </c>
      <c r="T36" s="64">
        <v>80.680000000000007</v>
      </c>
      <c r="U36" s="59">
        <v>0</v>
      </c>
      <c r="V36" s="59">
        <v>0</v>
      </c>
      <c r="W36" s="60">
        <v>633995135</v>
      </c>
      <c r="X36" s="60">
        <v>0</v>
      </c>
      <c r="Y36" s="60">
        <v>58200</v>
      </c>
      <c r="Z36" s="60">
        <v>0</v>
      </c>
      <c r="AA36" s="60">
        <v>0</v>
      </c>
      <c r="AB36" s="60">
        <v>0</v>
      </c>
      <c r="AC36" s="60">
        <v>0</v>
      </c>
      <c r="AD36" s="60">
        <v>0</v>
      </c>
      <c r="AE36" s="60">
        <v>0</v>
      </c>
      <c r="AF36" s="60">
        <v>0</v>
      </c>
      <c r="AG36" s="60">
        <v>0</v>
      </c>
      <c r="AH36" s="60">
        <v>0</v>
      </c>
      <c r="AI36" s="60">
        <v>0</v>
      </c>
      <c r="AJ36" s="60">
        <v>0</v>
      </c>
      <c r="AK36" s="60">
        <v>0</v>
      </c>
      <c r="AL36" s="60">
        <v>0</v>
      </c>
      <c r="AM36" s="60">
        <v>0</v>
      </c>
      <c r="AN36" s="39">
        <f t="shared" si="0"/>
        <v>58200</v>
      </c>
    </row>
    <row r="37" spans="1:40" s="8" customFormat="1" x14ac:dyDescent="0.2">
      <c r="A37" s="35" t="s">
        <v>87</v>
      </c>
      <c r="B37" s="18" t="s">
        <v>74</v>
      </c>
      <c r="C37" s="33"/>
      <c r="D37" s="34" t="s">
        <v>119</v>
      </c>
      <c r="E37" s="57">
        <v>91487500</v>
      </c>
      <c r="F37" s="58">
        <v>100.28</v>
      </c>
      <c r="G37" s="59">
        <v>91232050</v>
      </c>
      <c r="H37" s="60">
        <v>-255450</v>
      </c>
      <c r="I37" s="59">
        <v>0</v>
      </c>
      <c r="J37" s="61">
        <v>100</v>
      </c>
      <c r="K37" s="60">
        <v>0</v>
      </c>
      <c r="L37" s="59">
        <v>0</v>
      </c>
      <c r="M37" s="60">
        <v>0</v>
      </c>
      <c r="N37" s="62">
        <v>5690</v>
      </c>
      <c r="O37" s="63">
        <v>2.0699999999999998</v>
      </c>
      <c r="P37" s="60">
        <v>274879</v>
      </c>
      <c r="Q37" s="58">
        <v>102.05</v>
      </c>
      <c r="R37" s="60">
        <v>269357</v>
      </c>
      <c r="S37" s="59">
        <v>0</v>
      </c>
      <c r="T37" s="64">
        <v>100.28</v>
      </c>
      <c r="U37" s="59">
        <v>0</v>
      </c>
      <c r="V37" s="59">
        <v>0</v>
      </c>
      <c r="W37" s="60">
        <v>13907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39">
        <f t="shared" si="0"/>
        <v>0</v>
      </c>
    </row>
    <row r="38" spans="1:40" s="8" customFormat="1" x14ac:dyDescent="0.2">
      <c r="A38" s="35" t="s">
        <v>87</v>
      </c>
      <c r="B38" s="18" t="s">
        <v>73</v>
      </c>
      <c r="C38" s="38" t="s">
        <v>136</v>
      </c>
      <c r="D38" s="34" t="s">
        <v>120</v>
      </c>
      <c r="E38" s="57">
        <v>1577942900</v>
      </c>
      <c r="F38" s="58">
        <v>97.07</v>
      </c>
      <c r="G38" s="59">
        <v>1625572164</v>
      </c>
      <c r="H38" s="60">
        <v>47629264</v>
      </c>
      <c r="I38" s="59">
        <v>0</v>
      </c>
      <c r="J38" s="61">
        <v>100</v>
      </c>
      <c r="K38" s="60">
        <v>0</v>
      </c>
      <c r="L38" s="59">
        <v>0</v>
      </c>
      <c r="M38" s="60">
        <v>0</v>
      </c>
      <c r="N38" s="62">
        <v>84970.27</v>
      </c>
      <c r="O38" s="63">
        <v>2.585</v>
      </c>
      <c r="P38" s="60">
        <v>3287051</v>
      </c>
      <c r="Q38" s="58">
        <v>81.459999999999994</v>
      </c>
      <c r="R38" s="60">
        <v>4035172</v>
      </c>
      <c r="S38" s="59">
        <v>0</v>
      </c>
      <c r="T38" s="64">
        <v>97.07</v>
      </c>
      <c r="U38" s="59">
        <v>0</v>
      </c>
      <c r="V38" s="59">
        <v>0</v>
      </c>
      <c r="W38" s="60">
        <v>51664436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0</v>
      </c>
      <c r="AM38" s="60">
        <v>0</v>
      </c>
      <c r="AN38" s="39">
        <f t="shared" si="0"/>
        <v>0</v>
      </c>
    </row>
    <row r="39" spans="1:40" s="8" customFormat="1" x14ac:dyDescent="0.2">
      <c r="A39" s="35" t="s">
        <v>87</v>
      </c>
      <c r="B39" s="18" t="s">
        <v>72</v>
      </c>
      <c r="C39" s="33"/>
      <c r="D39" s="34" t="s">
        <v>121</v>
      </c>
      <c r="E39" s="57">
        <v>697505632</v>
      </c>
      <c r="F39" s="58">
        <v>81.66</v>
      </c>
      <c r="G39" s="59">
        <v>854158256</v>
      </c>
      <c r="H39" s="60">
        <v>156652624</v>
      </c>
      <c r="I39" s="59">
        <v>0</v>
      </c>
      <c r="J39" s="61">
        <v>81.66</v>
      </c>
      <c r="K39" s="60">
        <v>0</v>
      </c>
      <c r="L39" s="59">
        <v>0</v>
      </c>
      <c r="M39" s="60">
        <v>0</v>
      </c>
      <c r="N39" s="62">
        <v>49485.37</v>
      </c>
      <c r="O39" s="63">
        <v>2.8580000000000001</v>
      </c>
      <c r="P39" s="60">
        <v>1731469</v>
      </c>
      <c r="Q39" s="58">
        <v>81.37</v>
      </c>
      <c r="R39" s="60">
        <v>2127896</v>
      </c>
      <c r="S39" s="59">
        <v>0</v>
      </c>
      <c r="T39" s="64">
        <v>81.66</v>
      </c>
      <c r="U39" s="59">
        <v>0</v>
      </c>
      <c r="V39" s="59">
        <v>0</v>
      </c>
      <c r="W39" s="60">
        <v>158780520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G39" s="60">
        <v>0</v>
      </c>
      <c r="AH39" s="60">
        <v>0</v>
      </c>
      <c r="AI39" s="60">
        <v>0</v>
      </c>
      <c r="AJ39" s="60">
        <v>0</v>
      </c>
      <c r="AK39" s="60">
        <v>0</v>
      </c>
      <c r="AL39" s="60">
        <v>0</v>
      </c>
      <c r="AM39" s="60">
        <v>0</v>
      </c>
      <c r="AN39" s="39">
        <f t="shared" si="0"/>
        <v>0</v>
      </c>
    </row>
    <row r="40" spans="1:40" s="8" customFormat="1" x14ac:dyDescent="0.2">
      <c r="A40" s="35" t="s">
        <v>87</v>
      </c>
      <c r="B40" s="18" t="s">
        <v>71</v>
      </c>
      <c r="C40" s="33" t="s">
        <v>134</v>
      </c>
      <c r="D40" s="34" t="s">
        <v>122</v>
      </c>
      <c r="E40" s="57">
        <v>544858309</v>
      </c>
      <c r="F40" s="65">
        <v>105.83</v>
      </c>
      <c r="G40" s="59">
        <v>514842964</v>
      </c>
      <c r="H40" s="60">
        <v>-30015345</v>
      </c>
      <c r="I40" s="59">
        <v>616155</v>
      </c>
      <c r="J40" s="61">
        <v>100</v>
      </c>
      <c r="K40" s="60">
        <v>616155</v>
      </c>
      <c r="L40" s="59">
        <v>616155</v>
      </c>
      <c r="M40" s="60">
        <v>0</v>
      </c>
      <c r="N40" s="62">
        <v>30141.96</v>
      </c>
      <c r="O40" s="63">
        <v>2.2440000000000002</v>
      </c>
      <c r="P40" s="60">
        <v>1343225</v>
      </c>
      <c r="Q40" s="58">
        <v>101.68</v>
      </c>
      <c r="R40" s="60">
        <v>1321032</v>
      </c>
      <c r="S40" s="59">
        <v>0</v>
      </c>
      <c r="T40" s="64">
        <v>105.83</v>
      </c>
      <c r="U40" s="59">
        <v>0</v>
      </c>
      <c r="V40" s="59">
        <v>0</v>
      </c>
      <c r="W40" s="60">
        <v>-28694313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60">
        <v>0</v>
      </c>
      <c r="AG40" s="60">
        <v>0</v>
      </c>
      <c r="AH40" s="60">
        <v>0</v>
      </c>
      <c r="AI40" s="60">
        <v>0</v>
      </c>
      <c r="AJ40" s="60">
        <v>0</v>
      </c>
      <c r="AK40" s="60">
        <v>0</v>
      </c>
      <c r="AL40" s="60">
        <v>0</v>
      </c>
      <c r="AM40" s="60">
        <v>0</v>
      </c>
      <c r="AN40" s="39">
        <f t="shared" si="0"/>
        <v>0</v>
      </c>
    </row>
    <row r="41" spans="1:40" x14ac:dyDescent="0.2">
      <c r="A41" s="10"/>
      <c r="B41" s="1"/>
      <c r="C41" s="1"/>
      <c r="D41" s="1"/>
      <c r="E41" s="42"/>
      <c r="F41" s="5"/>
      <c r="G41" s="4"/>
      <c r="H41" s="4"/>
      <c r="I41" s="4"/>
      <c r="J41" s="5"/>
      <c r="K41" s="4"/>
      <c r="L41" s="4"/>
      <c r="M41" s="4"/>
      <c r="N41" s="6"/>
      <c r="O41" s="7"/>
      <c r="P41" s="4"/>
      <c r="Q41" s="6"/>
      <c r="R41" s="43"/>
      <c r="T41" s="5"/>
      <c r="U41" s="4"/>
      <c r="V41" s="6"/>
      <c r="W41" s="4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4"/>
    </row>
    <row r="42" spans="1:40" s="2" customFormat="1" x14ac:dyDescent="0.2">
      <c r="A42" s="11"/>
      <c r="B42" s="12"/>
      <c r="C42" s="12"/>
      <c r="D42" s="17" t="s">
        <v>29</v>
      </c>
      <c r="E42" s="41">
        <v>20298781215</v>
      </c>
      <c r="F42" s="40"/>
      <c r="G42" s="40">
        <v>21891951066</v>
      </c>
      <c r="H42" s="40">
        <v>1593169851</v>
      </c>
      <c r="I42" s="40">
        <v>4941175</v>
      </c>
      <c r="J42" s="40"/>
      <c r="K42" s="40">
        <v>5365122</v>
      </c>
      <c r="L42" s="40">
        <v>4941175</v>
      </c>
      <c r="M42" s="40">
        <v>0</v>
      </c>
      <c r="N42" s="40">
        <v>1715407.91</v>
      </c>
      <c r="O42" s="44"/>
      <c r="P42" s="41">
        <v>61584170</v>
      </c>
      <c r="Q42" s="40"/>
      <c r="R42" s="41">
        <v>66455863</v>
      </c>
      <c r="S42" s="40"/>
      <c r="T42" s="44"/>
      <c r="U42" s="40"/>
      <c r="V42" s="40">
        <v>19454080</v>
      </c>
      <c r="W42" s="40">
        <v>1679079794</v>
      </c>
      <c r="X42" s="41">
        <v>0</v>
      </c>
      <c r="Y42" s="41">
        <v>654900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93700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748600</v>
      </c>
    </row>
    <row r="43" spans="1:40" x14ac:dyDescent="0.2">
      <c r="A43" s="11"/>
      <c r="B43" s="12"/>
      <c r="C43" s="12"/>
      <c r="D43" s="32"/>
      <c r="E43" s="28"/>
      <c r="F43" s="28"/>
      <c r="G43" s="28"/>
      <c r="H43" s="28"/>
      <c r="I43" s="28"/>
      <c r="J43" s="28"/>
      <c r="K43" s="28"/>
      <c r="L43" s="28"/>
      <c r="M43" s="28"/>
      <c r="N43" s="29"/>
      <c r="O43" s="29"/>
      <c r="P43" s="28"/>
      <c r="Q43" s="28"/>
      <c r="R43" s="30"/>
      <c r="S43" s="28"/>
      <c r="T43" s="29"/>
      <c r="U43" s="28"/>
      <c r="V43" s="28"/>
      <c r="W43" s="28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</row>
    <row r="44" spans="1:40" s="23" customFormat="1" ht="11.25" x14ac:dyDescent="0.2">
      <c r="B44" s="16"/>
      <c r="C44" s="16"/>
      <c r="D44" s="16"/>
      <c r="E44" s="16" t="s">
        <v>93</v>
      </c>
      <c r="F44" s="25"/>
      <c r="G44" s="24"/>
      <c r="H44" s="24"/>
      <c r="I44" s="26"/>
      <c r="J44" s="26"/>
      <c r="K44" s="26"/>
      <c r="L44" s="24"/>
      <c r="M44" s="24"/>
      <c r="N44" s="52" t="s">
        <v>94</v>
      </c>
      <c r="O44" s="52"/>
      <c r="P44" s="52"/>
      <c r="Q44" s="52"/>
      <c r="R44" s="52"/>
      <c r="S44" s="52"/>
      <c r="T44" s="52"/>
      <c r="U44" s="52"/>
      <c r="V44" s="52"/>
      <c r="W44" s="52"/>
      <c r="X44" s="52" t="s">
        <v>93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</row>
    <row r="45" spans="1:40" x14ac:dyDescent="0.2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5"/>
      <c r="Y45" s="15"/>
      <c r="Z45" s="15"/>
      <c r="AA45" s="15"/>
      <c r="AB45" s="15"/>
      <c r="AC45" s="2"/>
      <c r="AD45" s="2"/>
      <c r="AE45" s="2"/>
      <c r="AF45" s="2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5" spans="24:28" x14ac:dyDescent="0.2">
      <c r="X55" s="6"/>
      <c r="Y55" s="6"/>
      <c r="Z55" s="6"/>
      <c r="AA55" s="6"/>
      <c r="AB55" s="6"/>
    </row>
    <row r="56" spans="24:28" x14ac:dyDescent="0.2">
      <c r="X56" s="6"/>
      <c r="Y56" s="6"/>
      <c r="Z56" s="6"/>
      <c r="AA56" s="6"/>
      <c r="AB56" s="6"/>
    </row>
    <row r="57" spans="24:28" x14ac:dyDescent="0.2">
      <c r="X57" s="6"/>
      <c r="Y57" s="6"/>
      <c r="Z57" s="6"/>
      <c r="AA57" s="6"/>
      <c r="AB57" s="6"/>
    </row>
    <row r="58" spans="24:28" x14ac:dyDescent="0.2">
      <c r="X58" s="6"/>
      <c r="Y58" s="6"/>
      <c r="Z58" s="6"/>
      <c r="AA58" s="6"/>
      <c r="AB58" s="6"/>
    </row>
    <row r="60" spans="24:28" x14ac:dyDescent="0.2">
      <c r="X60" s="6"/>
      <c r="Y60" s="6"/>
      <c r="Z60" s="6"/>
      <c r="AA60" s="6"/>
      <c r="AB60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4:W44"/>
    <mergeCell ref="X44:AN44"/>
    <mergeCell ref="AB9:AB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Y9:Y14"/>
    <mergeCell ref="AC9:AC14"/>
    <mergeCell ref="AD9:AD14"/>
    <mergeCell ref="Z9:Z14"/>
    <mergeCell ref="AA9:AA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DXV2RQSVUS77-2982-2734</_dlc_DocId>
    <_dlc_DocIdUrl xmlns="035e97a8-7486-4082-94c4-ab983c563e82">
      <Url>http://treassp/taxation/propadmin/_layouts/DocIdRedir.aspx?ID=DXV2RQSVUS77-2982-2734</Url>
      <Description>DXV2RQSVUS77-2982-2734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AC7E09-1998-4773-AB16-04E781A676F5}"/>
</file>

<file path=customXml/itemProps2.xml><?xml version="1.0" encoding="utf-8"?>
<ds:datastoreItem xmlns:ds="http://schemas.openxmlformats.org/officeDocument/2006/customXml" ds:itemID="{74D6D2E9-6B00-4F88-BE60-448306956DEA}"/>
</file>

<file path=customXml/itemProps3.xml><?xml version="1.0" encoding="utf-8"?>
<ds:datastoreItem xmlns:ds="http://schemas.openxmlformats.org/officeDocument/2006/customXml" ds:itemID="{F2EA2CF7-7357-4F0B-9E4E-36D156CA6B89}"/>
</file>

<file path=customXml/itemProps4.xml><?xml version="1.0" encoding="utf-8"?>
<ds:datastoreItem xmlns:ds="http://schemas.openxmlformats.org/officeDocument/2006/customXml" ds:itemID="{EEFD406B-047F-466A-A9B9-9A86264E99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Michael Buffett</cp:lastModifiedBy>
  <cp:lastPrinted>2010-03-10T16:47:19Z</cp:lastPrinted>
  <dcterms:created xsi:type="dcterms:W3CDTF">2002-01-15T13:54:18Z</dcterms:created>
  <dcterms:modified xsi:type="dcterms:W3CDTF">2020-04-20T13:45:04Z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b1fcc3d5-3ee8-4c19-9be2-b2b4797c2776</vt:lpwstr>
  </property>
</Properties>
</file>